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2012-2014" sheetId="8" r:id="rId1"/>
  </sheets>
  <calcPr calcId="124519"/>
</workbook>
</file>

<file path=xl/calcChain.xml><?xml version="1.0" encoding="utf-8"?>
<calcChain xmlns="http://schemas.openxmlformats.org/spreadsheetml/2006/main">
  <c r="D30" i="8"/>
  <c r="E19"/>
  <c r="E27"/>
  <c r="F27" s="1"/>
  <c r="F12"/>
  <c r="F13"/>
  <c r="F14"/>
  <c r="F15"/>
  <c r="F16"/>
  <c r="F17"/>
  <c r="F18"/>
  <c r="F20"/>
  <c r="F21"/>
  <c r="F22"/>
  <c r="F23"/>
  <c r="F24"/>
  <c r="F25"/>
  <c r="F26"/>
  <c r="F28"/>
  <c r="F29"/>
  <c r="G12"/>
  <c r="H25"/>
  <c r="G25"/>
  <c r="H20"/>
  <c r="G20"/>
  <c r="G16"/>
  <c r="H14"/>
  <c r="G14"/>
  <c r="E30" l="1"/>
  <c r="F19"/>
  <c r="F30" s="1"/>
  <c r="G30"/>
  <c r="H30"/>
</calcChain>
</file>

<file path=xl/sharedStrings.xml><?xml version="1.0" encoding="utf-8"?>
<sst xmlns="http://schemas.openxmlformats.org/spreadsheetml/2006/main" count="33" uniqueCount="33">
  <si>
    <t>Распределение бюджетных ассигнований на реализацию</t>
  </si>
  <si>
    <t>районных целевых программ на 2011-2013 г.г.</t>
  </si>
  <si>
    <t>Наименование</t>
  </si>
  <si>
    <t>Целевая статья расходов</t>
  </si>
  <si>
    <t>2012 г.</t>
  </si>
  <si>
    <t>2013 г.</t>
  </si>
  <si>
    <t>МЦП "Развитие инвестиционной деятельности на территории Городищенского муниципального района Волгоградской области на 2012-2015 г.г."</t>
  </si>
  <si>
    <t>Районная целевая программа "Предупреждение и борьба с социально-значимыми заболеваниями"</t>
  </si>
  <si>
    <t>Районная целевая программа "Здоровое поколение"</t>
  </si>
  <si>
    <t>Районная целевая программа "Профилактика внутрибольничных инфекций"</t>
  </si>
  <si>
    <t>Долгосрочная муниципальная целевая программа "Сохранение и развитие объектов здравоохранения на 2012-2014гг"</t>
  </si>
  <si>
    <t>795 28 00</t>
  </si>
  <si>
    <t>КМЦП " Профилактика правонарушенийна территории Городищенского муниципального района на 2011-2013 годы"</t>
  </si>
  <si>
    <t xml:space="preserve">Районная целевая программа «Молодой семье – доступное жилье на 2011-2013 г.г.» </t>
  </si>
  <si>
    <t>МЦП "Функционирование и развитие системы управления Городищенского муниципального района на 2011-2014 г.г."</t>
  </si>
  <si>
    <t>МЦП "Развитие и модернизация сети образовательных учреждений на территории Городищенского муниципального района на 2011-2013 г.г."</t>
  </si>
  <si>
    <t>МЦП "Обеспечение пожарной безопасности и антитеррорестической защищенности на 2012-2014гг"</t>
  </si>
  <si>
    <t>МЦП "Развитие отрасли "Образование" на территории Городищенского муниципального района на 2011-2014гг"</t>
  </si>
  <si>
    <t>МЦП "Охрана окружающей среды Городищенского муниципального района Волгоградской области на 2012-2016 г.</t>
  </si>
  <si>
    <t>МЦП "Патриотическое воспитание и допризывная подготовка молодежи Городищенского муниципального района 2012-2014 г.г."</t>
  </si>
  <si>
    <t>МЦП " Сохранение и развитие муниципальных учреждений культуры, спорта и молодежной политики Городищенского муницпального района на 2012-2016 годы"</t>
  </si>
  <si>
    <t>Районная целевая программа «Комплексные меры противодействия наркомании на территории Городищенского муниципального района на  2012-2014 годы»</t>
  </si>
  <si>
    <t xml:space="preserve">Программа по энергосбережению  и повышению энергетической эффективности Городищенского муниципального района Волгоградской области на 2010-2015 годы </t>
  </si>
  <si>
    <t>2011г.</t>
  </si>
  <si>
    <t>поправки</t>
  </si>
  <si>
    <t>2011до</t>
  </si>
  <si>
    <t>Районная целевая программа "Повышение безопасности дорожного движения на территории Городищенского муниципального района на 2010-2012годы"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</si>
  <si>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</si>
  <si>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к Решению Городищенской районной Думы</t>
  </si>
  <si>
    <t>тыс.руб.</t>
  </si>
  <si>
    <t>ВСЕГО</t>
  </si>
  <si>
    <t>Приложение № 15</t>
  </si>
  <si>
    <t>№  488 от 20.12. 2011 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</si>
</sst>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8.5"/>
      <color theme="1"/>
      <name val="MS Sans Serif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Zeros="0" tabSelected="1" workbookViewId="0">
      <selection activeCell="F4" sqref="F4"/>
    </sheetView>
  </sheetViews>
  <sheetFormatPr defaultRowHeight="15"/>
  <cols>
    <col min="1" max="1" width="6" customWidth="1"/>
    <col min="2" max="2" width="53.140625" customWidth="1"/>
    <col min="3" max="3" width="15" customWidth="1"/>
    <col min="4" max="4" width="12.7109375" hidden="1" customWidth="1"/>
    <col min="5" max="5" width="7.140625" hidden="1" customWidth="1"/>
    <col min="6" max="6" width="14.42578125" customWidth="1"/>
    <col min="7" max="7" width="13.7109375" customWidth="1"/>
    <col min="8" max="8" width="14.140625" customWidth="1"/>
  </cols>
  <sheetData>
    <row r="1" spans="2:8" ht="15.75">
      <c r="B1" s="2"/>
      <c r="C1" s="2"/>
      <c r="D1" s="2"/>
      <c r="E1" s="2"/>
      <c r="F1" s="2"/>
      <c r="G1" s="1"/>
      <c r="H1" s="6" t="s">
        <v>31</v>
      </c>
    </row>
    <row r="2" spans="2:8" ht="15.75" customHeight="1">
      <c r="B2" s="2"/>
      <c r="C2" s="29" t="s">
        <v>28</v>
      </c>
      <c r="D2" s="29"/>
      <c r="E2" s="29"/>
      <c r="F2" s="29"/>
      <c r="G2" s="29"/>
      <c r="H2" s="29"/>
    </row>
    <row r="3" spans="2:8" ht="15.75" customHeight="1">
      <c r="B3" s="2"/>
      <c r="C3" s="2"/>
      <c r="D3" s="2"/>
      <c r="E3" s="2"/>
      <c r="F3" s="30" t="s">
        <v>32</v>
      </c>
      <c r="G3" s="30"/>
      <c r="H3" s="30"/>
    </row>
    <row r="4" spans="2:8" ht="15.75">
      <c r="B4" s="2"/>
      <c r="C4" s="2"/>
      <c r="D4" s="2"/>
      <c r="E4" s="2"/>
      <c r="F4" s="2"/>
      <c r="G4" s="1"/>
      <c r="H4" s="1"/>
    </row>
    <row r="5" spans="2:8">
      <c r="B5" s="2"/>
      <c r="C5" s="2"/>
      <c r="D5" s="2"/>
      <c r="E5" s="2"/>
      <c r="F5" s="2"/>
      <c r="G5" s="2"/>
      <c r="H5" s="2"/>
    </row>
    <row r="6" spans="2:8" ht="15.75">
      <c r="B6" s="31" t="s">
        <v>0</v>
      </c>
      <c r="C6" s="31"/>
      <c r="D6" s="31"/>
      <c r="E6" s="31"/>
      <c r="F6" s="31"/>
      <c r="G6" s="31"/>
      <c r="H6" s="31"/>
    </row>
    <row r="7" spans="2:8" ht="13.5" customHeight="1">
      <c r="B7" s="31" t="s">
        <v>1</v>
      </c>
      <c r="C7" s="31"/>
      <c r="D7" s="31"/>
      <c r="E7" s="31"/>
      <c r="F7" s="31"/>
      <c r="G7" s="31"/>
      <c r="H7" s="31"/>
    </row>
    <row r="8" spans="2:8" ht="15" customHeight="1">
      <c r="B8" s="32" t="s">
        <v>29</v>
      </c>
      <c r="C8" s="32"/>
      <c r="D8" s="32"/>
      <c r="E8" s="32"/>
      <c r="F8" s="32"/>
      <c r="G8" s="32"/>
      <c r="H8" s="32"/>
    </row>
    <row r="9" spans="2:8" ht="38.25" customHeight="1">
      <c r="B9" s="26" t="s">
        <v>2</v>
      </c>
      <c r="C9" s="26" t="s">
        <v>3</v>
      </c>
      <c r="D9" s="27" t="s">
        <v>25</v>
      </c>
      <c r="E9" s="27" t="s">
        <v>24</v>
      </c>
      <c r="F9" s="26" t="s">
        <v>23</v>
      </c>
      <c r="G9" s="26" t="s">
        <v>4</v>
      </c>
      <c r="H9" s="26" t="s">
        <v>5</v>
      </c>
    </row>
    <row r="10" spans="2:8" ht="15" customHeight="1">
      <c r="B10" s="26"/>
      <c r="C10" s="26"/>
      <c r="D10" s="28"/>
      <c r="E10" s="28"/>
      <c r="F10" s="26"/>
      <c r="G10" s="26"/>
      <c r="H10" s="26"/>
    </row>
    <row r="11" spans="2:8">
      <c r="B11" s="7">
        <v>1</v>
      </c>
      <c r="C11" s="7">
        <v>2</v>
      </c>
      <c r="D11" s="7"/>
      <c r="E11" s="7"/>
      <c r="F11" s="7">
        <v>3</v>
      </c>
      <c r="G11" s="7">
        <v>4</v>
      </c>
      <c r="H11" s="7">
        <v>5</v>
      </c>
    </row>
    <row r="12" spans="2:8" ht="40.5">
      <c r="B12" s="8" t="s">
        <v>26</v>
      </c>
      <c r="C12" s="9">
        <v>7950800</v>
      </c>
      <c r="D12" s="10">
        <v>921.1</v>
      </c>
      <c r="E12" s="9"/>
      <c r="F12" s="11">
        <f t="shared" ref="F12:F29" si="0">D12+E12</f>
        <v>921.1</v>
      </c>
      <c r="G12" s="12">
        <f>37+1999</f>
        <v>2036</v>
      </c>
      <c r="H12" s="12">
        <v>0</v>
      </c>
    </row>
    <row r="13" spans="2:8" ht="49.5" customHeight="1">
      <c r="B13" s="8" t="s">
        <v>27</v>
      </c>
      <c r="C13" s="9">
        <v>7950900</v>
      </c>
      <c r="D13" s="10">
        <v>99</v>
      </c>
      <c r="E13" s="9"/>
      <c r="F13" s="11">
        <f t="shared" si="0"/>
        <v>99</v>
      </c>
      <c r="G13" s="12"/>
      <c r="H13" s="12"/>
    </row>
    <row r="14" spans="2:8" ht="34.5" customHeight="1">
      <c r="B14" s="21" t="s">
        <v>12</v>
      </c>
      <c r="C14" s="13">
        <v>7951000</v>
      </c>
      <c r="D14" s="10">
        <v>75</v>
      </c>
      <c r="E14" s="13"/>
      <c r="F14" s="11">
        <f t="shared" si="0"/>
        <v>75</v>
      </c>
      <c r="G14" s="14">
        <f>214.2+30</f>
        <v>244.2</v>
      </c>
      <c r="H14" s="14">
        <f>167+205.8</f>
        <v>372.8</v>
      </c>
    </row>
    <row r="15" spans="2:8" ht="27">
      <c r="B15" s="8" t="s">
        <v>13</v>
      </c>
      <c r="C15" s="9">
        <v>7951200</v>
      </c>
      <c r="D15" s="10">
        <v>1130.5999999999999</v>
      </c>
      <c r="E15" s="9">
        <v>-215.3</v>
      </c>
      <c r="F15" s="11">
        <f t="shared" si="0"/>
        <v>915.3</v>
      </c>
      <c r="G15" s="12">
        <v>968.8</v>
      </c>
      <c r="H15" s="12">
        <v>1372.4</v>
      </c>
    </row>
    <row r="16" spans="2:8" ht="40.5">
      <c r="B16" s="8" t="s">
        <v>22</v>
      </c>
      <c r="C16" s="9">
        <v>7951600</v>
      </c>
      <c r="D16" s="10">
        <v>867</v>
      </c>
      <c r="E16" s="9">
        <v>-209</v>
      </c>
      <c r="F16" s="11">
        <f t="shared" si="0"/>
        <v>658</v>
      </c>
      <c r="G16" s="12">
        <f>1257.59+3582.2</f>
        <v>4839.79</v>
      </c>
      <c r="H16" s="12">
        <v>800</v>
      </c>
    </row>
    <row r="17" spans="2:8" ht="33.75" customHeight="1">
      <c r="B17" s="21" t="s">
        <v>6</v>
      </c>
      <c r="C17" s="9">
        <v>7951700</v>
      </c>
      <c r="D17" s="12"/>
      <c r="E17" s="9"/>
      <c r="F17" s="11">
        <f t="shared" si="0"/>
        <v>0</v>
      </c>
      <c r="G17" s="14">
        <v>3094.25</v>
      </c>
      <c r="H17" s="14">
        <v>2460</v>
      </c>
    </row>
    <row r="18" spans="2:8" ht="29.25" customHeight="1">
      <c r="B18" s="21" t="s">
        <v>14</v>
      </c>
      <c r="C18" s="9">
        <v>7951800</v>
      </c>
      <c r="D18" s="10">
        <v>243</v>
      </c>
      <c r="E18" s="9"/>
      <c r="F18" s="11">
        <f t="shared" si="0"/>
        <v>243</v>
      </c>
      <c r="G18" s="14">
        <v>54213.2</v>
      </c>
      <c r="H18" s="14">
        <v>52937</v>
      </c>
    </row>
    <row r="19" spans="2:8" ht="28.5" customHeight="1">
      <c r="B19" s="21" t="s">
        <v>15</v>
      </c>
      <c r="C19" s="9">
        <v>7951900</v>
      </c>
      <c r="D19" s="12">
        <v>3350</v>
      </c>
      <c r="E19" s="15">
        <f>1940+2005.9</f>
        <v>3945.9</v>
      </c>
      <c r="F19" s="11">
        <f t="shared" si="0"/>
        <v>7295.9</v>
      </c>
      <c r="G19" s="14">
        <v>8650</v>
      </c>
      <c r="H19" s="16">
        <v>7450</v>
      </c>
    </row>
    <row r="20" spans="2:8" ht="27">
      <c r="B20" s="17" t="s">
        <v>16</v>
      </c>
      <c r="C20" s="9">
        <v>7952000</v>
      </c>
      <c r="D20" s="12"/>
      <c r="E20" s="9"/>
      <c r="F20" s="11">
        <f t="shared" si="0"/>
        <v>0</v>
      </c>
      <c r="G20" s="11">
        <f>3985+3242.4</f>
        <v>7227.4</v>
      </c>
      <c r="H20" s="11">
        <f>4254+424</f>
        <v>4678</v>
      </c>
    </row>
    <row r="21" spans="2:8" ht="27">
      <c r="B21" s="17" t="s">
        <v>17</v>
      </c>
      <c r="C21" s="9">
        <v>7952100</v>
      </c>
      <c r="D21" s="12"/>
      <c r="E21" s="9"/>
      <c r="F21" s="11">
        <f t="shared" si="0"/>
        <v>0</v>
      </c>
      <c r="G21" s="14">
        <v>156320.4</v>
      </c>
      <c r="H21" s="14">
        <v>154939.6</v>
      </c>
    </row>
    <row r="22" spans="2:8" ht="34.5" customHeight="1">
      <c r="B22" s="17" t="s">
        <v>18</v>
      </c>
      <c r="C22" s="9">
        <v>7952200</v>
      </c>
      <c r="D22" s="12"/>
      <c r="E22" s="9"/>
      <c r="F22" s="11">
        <f t="shared" si="0"/>
        <v>0</v>
      </c>
      <c r="G22" s="14">
        <v>3254.8</v>
      </c>
      <c r="H22" s="14">
        <v>3605.2</v>
      </c>
    </row>
    <row r="23" spans="2:8" ht="27.75" customHeight="1">
      <c r="B23" s="22" t="s">
        <v>19</v>
      </c>
      <c r="C23" s="9">
        <v>7952400</v>
      </c>
      <c r="D23" s="12"/>
      <c r="E23" s="9"/>
      <c r="F23" s="11">
        <f t="shared" si="0"/>
        <v>0</v>
      </c>
      <c r="G23" s="14">
        <v>1283.7</v>
      </c>
      <c r="H23" s="14">
        <v>1528.2</v>
      </c>
    </row>
    <row r="24" spans="2:8" ht="29.25" customHeight="1">
      <c r="B24" s="17" t="s">
        <v>20</v>
      </c>
      <c r="C24" s="9">
        <v>7952600</v>
      </c>
      <c r="D24" s="12"/>
      <c r="E24" s="9"/>
      <c r="F24" s="11">
        <f t="shared" si="0"/>
        <v>0</v>
      </c>
      <c r="G24" s="14">
        <v>48029.1</v>
      </c>
      <c r="H24" s="14">
        <v>50701.599999999999</v>
      </c>
    </row>
    <row r="25" spans="2:8" ht="40.5">
      <c r="B25" s="8" t="s">
        <v>21</v>
      </c>
      <c r="C25" s="9">
        <v>7952700</v>
      </c>
      <c r="D25" s="12"/>
      <c r="E25" s="9"/>
      <c r="F25" s="11">
        <f t="shared" si="0"/>
        <v>0</v>
      </c>
      <c r="G25" s="12">
        <f>76+55</f>
        <v>131</v>
      </c>
      <c r="H25" s="12">
        <f>70.5+63</f>
        <v>133.5</v>
      </c>
    </row>
    <row r="26" spans="2:8" ht="27">
      <c r="B26" s="18" t="s">
        <v>7</v>
      </c>
      <c r="C26" s="19">
        <v>7950100</v>
      </c>
      <c r="D26" s="10">
        <v>4690.8999999999996</v>
      </c>
      <c r="E26" s="19"/>
      <c r="F26" s="11">
        <f t="shared" si="0"/>
        <v>4690.8999999999996</v>
      </c>
      <c r="G26" s="19">
        <v>1669.5</v>
      </c>
      <c r="H26" s="16">
        <v>1611.3</v>
      </c>
    </row>
    <row r="27" spans="2:8" ht="25.5" customHeight="1">
      <c r="B27" s="23" t="s">
        <v>8</v>
      </c>
      <c r="C27" s="9">
        <v>7950300</v>
      </c>
      <c r="D27" s="10">
        <v>4259.5</v>
      </c>
      <c r="E27" s="9">
        <f>1360.2-1360.2</f>
        <v>0</v>
      </c>
      <c r="F27" s="11">
        <f t="shared" si="0"/>
        <v>4259.5</v>
      </c>
      <c r="G27" s="16">
        <v>649.70000000000005</v>
      </c>
      <c r="H27" s="16">
        <v>706.5</v>
      </c>
    </row>
    <row r="28" spans="2:8" ht="28.5" customHeight="1">
      <c r="B28" s="18" t="s">
        <v>9</v>
      </c>
      <c r="C28" s="9">
        <v>7951500</v>
      </c>
      <c r="D28" s="10">
        <v>1476</v>
      </c>
      <c r="E28" s="9"/>
      <c r="F28" s="11">
        <f t="shared" si="0"/>
        <v>1476</v>
      </c>
      <c r="G28" s="20">
        <v>2694.4</v>
      </c>
      <c r="H28" s="20">
        <v>2900</v>
      </c>
    </row>
    <row r="29" spans="2:8" ht="27">
      <c r="B29" s="18" t="s">
        <v>10</v>
      </c>
      <c r="C29" s="9" t="s">
        <v>11</v>
      </c>
      <c r="D29" s="12"/>
      <c r="E29" s="9"/>
      <c r="F29" s="11">
        <f t="shared" si="0"/>
        <v>0</v>
      </c>
      <c r="G29" s="20">
        <v>77143.8</v>
      </c>
      <c r="H29" s="20">
        <v>60759.4</v>
      </c>
    </row>
    <row r="30" spans="2:8">
      <c r="B30" s="24" t="s">
        <v>30</v>
      </c>
      <c r="C30" s="3"/>
      <c r="D30" s="4">
        <f>SUM(D12:D29)</f>
        <v>17112.099999999999</v>
      </c>
      <c r="E30" s="4">
        <f>SUM(E12:E29)</f>
        <v>3521.6</v>
      </c>
      <c r="F30" s="25">
        <f>SUM(F12:F29)</f>
        <v>20633.699999999997</v>
      </c>
      <c r="G30" s="25">
        <f>SUM(G12:G29)</f>
        <v>372450.04</v>
      </c>
      <c r="H30" s="25">
        <f>SUM(H12:H29)</f>
        <v>346955.5</v>
      </c>
    </row>
    <row r="32" spans="2:8">
      <c r="D32" s="5"/>
    </row>
  </sheetData>
  <mergeCells count="12">
    <mergeCell ref="C2:H2"/>
    <mergeCell ref="F3:H3"/>
    <mergeCell ref="B6:H6"/>
    <mergeCell ref="B7:H7"/>
    <mergeCell ref="B8:H8"/>
    <mergeCell ref="B9:B10"/>
    <mergeCell ref="C9:C10"/>
    <mergeCell ref="G9:G10"/>
    <mergeCell ref="H9:H10"/>
    <mergeCell ref="F9:F10"/>
    <mergeCell ref="E9:E10"/>
    <mergeCell ref="D9:D10"/>
  </mergeCells>
  <pageMargins left="0.15748031496062992" right="0.23622047244094491" top="0.19685039370078741" bottom="0.23622047244094491" header="0.15748031496062992" footer="0.15748031496062992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</dc:creator>
  <cp:lastModifiedBy>nvp</cp:lastModifiedBy>
  <cp:lastPrinted>2011-12-12T05:09:51Z</cp:lastPrinted>
  <dcterms:created xsi:type="dcterms:W3CDTF">2010-11-09T15:09:53Z</dcterms:created>
  <dcterms:modified xsi:type="dcterms:W3CDTF">2012-07-17T09:43:01Z</dcterms:modified>
</cp:coreProperties>
</file>