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9885" activeTab="1"/>
  </bookViews>
  <sheets>
    <sheet name="Все года" sheetId="1" r:id="rId1"/>
    <sheet name="Все года (с обл)" sheetId="2" r:id="rId2"/>
  </sheets>
  <definedNames>
    <definedName name="_xlnm.Print_Titles" localSheetId="0">'Все года'!$11:$11</definedName>
    <definedName name="_xlnm.Print_Titles" localSheetId="1">'Все года (с обл)'!$11:$11</definedName>
  </definedNames>
  <calcPr fullCalcOnLoad="1"/>
</workbook>
</file>

<file path=xl/sharedStrings.xml><?xml version="1.0" encoding="utf-8"?>
<sst xmlns="http://schemas.openxmlformats.org/spreadsheetml/2006/main" count="6450" uniqueCount="348">
  <si>
    <t>Мин</t>
  </si>
  <si>
    <t>Рз</t>
  </si>
  <si>
    <t>ПР</t>
  </si>
  <si>
    <t>ЦСР</t>
  </si>
  <si>
    <t>ВР</t>
  </si>
  <si>
    <t>Код расхода</t>
  </si>
  <si>
    <t>КОСГУ</t>
  </si>
  <si>
    <t xml:space="preserve"> к Решению Городищенской районной Думы</t>
  </si>
  <si>
    <t/>
  </si>
  <si>
    <t xml:space="preserve"> (тыс. руб.)</t>
  </si>
  <si>
    <t>КВСР</t>
  </si>
  <si>
    <t>Сумма 2012 год</t>
  </si>
  <si>
    <t>Сумма 2013 год</t>
  </si>
  <si>
    <t>Наименование показателя</t>
  </si>
  <si>
    <t>ГОРОДИЩЕНСКАЯ РАЙОННАЯ ДУМА ВОЛГОГРАДСКОЙ ОБЛАСТИ</t>
  </si>
  <si>
    <t>901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</si>
  <si>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</si>
  <si>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</si>
  <si>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</si>
  <si>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</si>
  <si>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</si>
  <si>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</si>
  <si>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</si>
  <si>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</si>
  <si>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</si>
  <si>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</si>
  <si>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</si>
  <si>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</si>
  <si>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</si>
  <si>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</si>
  <si>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</si>
  <si>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</si>
  <si>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</si>
  <si>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</si>
  <si>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</si>
  <si>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</si>
  <si>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</si>
  <si>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</si>
  <si>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</si>
  <si>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АДМИНИСТРАЦИЯ ГОРОДИЩЕНСКОГО МУНИЦИПАЛЬНОГО РАЙОНА ВОЛГОГРАДСКОЙ ОБЛАСТИ</t>
  </si>
  <si>
    <t>902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</si>
  <si>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</si>
  <si>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</si>
  <si>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</si>
  <si>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</si>
  <si>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070 00 00</t>
  </si>
  <si>
    <t>Резервные фонды органов местного самоуправления</t>
  </si>
  <si>
    <t>070 05 00</t>
  </si>
  <si>
    <t>Прочие расходы</t>
  </si>
  <si>
    <t>013</t>
  </si>
  <si>
    <t>Руководство и управление в сфере установленных функций</t>
  </si>
  <si>
    <t>001 00 00</t>
  </si>
  <si>
    <t>Государственная регистрация актов гражданского состояния</t>
  </si>
  <si>
    <t>001 38 00</t>
  </si>
  <si>
    <t>Осуществление полномочий по подготовке проведения статистических переписей</t>
  </si>
  <si>
    <t>001 43 00</t>
  </si>
  <si>
    <t>Учреждения по обеспечению хозяйственного обслуживания</t>
  </si>
  <si>
    <t>093 00 00</t>
  </si>
  <si>
    <t>Обеспечение деятельности подведомственных учреждений</t>
  </si>
  <si>
    <t>093 99 00</t>
  </si>
  <si>
    <t>Выполнение функций бюджетными учреждениями</t>
  </si>
  <si>
    <t>001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</si>
  <si>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</si>
  <si>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</si>
  <si>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</si>
  <si>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строительства,  архитектуры и градостроительства</t>
  </si>
  <si>
    <t>338 00 00</t>
  </si>
  <si>
    <t>ЖИЛИЩНО-КОММУНАЛЬНОЕ ХОЗЯЙСТВО</t>
  </si>
  <si>
    <t>05</t>
  </si>
  <si>
    <t>Коммунальное хозяйство</t>
  </si>
  <si>
    <t>Региональные целевые программы</t>
  </si>
  <si>
    <t>522 00 00</t>
  </si>
  <si>
    <t>Долгосрочная областная целевая программа "Жилище" на 2009-2011 годы</t>
  </si>
  <si>
    <t>522 08 00</t>
  </si>
  <si>
    <t>Подпрограмма "Развитие и модернизация объектов коммунальной инфраструктуры Волгоградской области" на 2009-2011 годы</t>
  </si>
  <si>
    <t>522 08 07</t>
  </si>
  <si>
    <t>Бюджетные инвестиции</t>
  </si>
  <si>
    <t>003</t>
  </si>
  <si>
    <t>Долгосрочная областная целевая программа "Социальное развитие села" на 2009-2012 годы</t>
  </si>
  <si>
    <t>522 09 00</t>
  </si>
  <si>
    <t>Мероприятия по развитию водоснабжения в сельской местности</t>
  </si>
  <si>
    <t>522 09 02</t>
  </si>
  <si>
    <t>Мероприятия по развитию газификации в сельской местности</t>
  </si>
  <si>
    <t>522 09 03</t>
  </si>
  <si>
    <t>Другие вопросы в области жилищно-коммунального хозяйства</t>
  </si>
  <si>
    <t>002 99 00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</si>
  <si>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</si>
  <si>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</si>
  <si>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</si>
  <si>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</si>
  <si>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</si>
  <si>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</si>
  <si>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</si>
  <si>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</si>
  <si>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432 99 00</t>
  </si>
  <si>
    <t>Другие вопросы в области образования</t>
  </si>
  <si>
    <t>09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</si>
  <si>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</si>
  <si>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</si>
  <si>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</si>
  <si>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</si>
  <si>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</si>
  <si>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</si>
  <si>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</si>
  <si>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</si>
  <si>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</si>
  <si>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</si>
  <si>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</si>
  <si>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</si>
  <si>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</si>
  <si>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</si>
  <si>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</si>
  <si>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</si>
  <si>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</si>
  <si>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</si>
  <si>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</si>
  <si>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</si>
  <si>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</si>
  <si>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457 00 00</t>
  </si>
  <si>
    <t>КОНТРОЛЬНО-СЧЕТНАЯ ПАЛАТА ГОРОДИЩЕНСКОГО МУНИЦИПАЛЬНОГО РАЙОНА</t>
  </si>
  <si>
    <t>903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</si>
  <si>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</si>
  <si>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палаты муниципального образования и его заместители</t>
  </si>
  <si>
    <t>002 25 00</t>
  </si>
  <si>
    <t>МУНИЦИПАЛЬНОЕ УЧРЕЖДЕНИЕ ЗДРАВООХРАНЕНИЯ ГОРОДИЩЕНСКАЯ ЦЕНТРАЛЬНАЯ РАЙОННАЯ БОЛЬНИЦА</t>
  </si>
  <si>
    <t>911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</si>
  <si>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</si>
  <si>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</si>
  <si>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</si>
  <si>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</si>
  <si>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</si>
  <si>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</si>
  <si>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</si>
  <si>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</si>
  <si>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</si>
  <si>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</si>
  <si>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</si>
  <si>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</si>
  <si>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Иные безвозмездные и безвозвратные перечисления</t>
  </si>
  <si>
    <t>520 00 00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</si>
  <si>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</si>
  <si>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</si>
  <si>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</si>
  <si>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</si>
  <si>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</si>
  <si>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</si>
  <si>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</si>
  <si>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</si>
  <si>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Целевые программы муниципальных образований</t>
  </si>
  <si>
    <t>795 00 00</t>
  </si>
  <si>
    <t>Районная целевая программа "Предупреждение и борьба с социально-значимыми заболеваниями"</t>
  </si>
  <si>
    <t>795 01 00</t>
  </si>
  <si>
    <t>Подпрограмма "Сахарный диабет"</t>
  </si>
  <si>
    <t>795 01 01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</si>
  <si>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</si>
  <si>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</si>
  <si>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</si>
  <si>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795 01 02</t>
  </si>
  <si>
    <t>Подпрограмма "АНТИ-ВИЧ/СПИД"</t>
  </si>
  <si>
    <t>795 01 04</t>
  </si>
  <si>
    <t>Подпрограмма "Профилактика трансмиссивных инфекций"</t>
  </si>
  <si>
    <t>795 01 05</t>
  </si>
  <si>
    <t>Подпрограмма "Вакцинопрофилактика"</t>
  </si>
  <si>
    <t>795 01 06</t>
  </si>
  <si>
    <t>Подпрограмма "Профилактика и лечение артериальной гипертонии"</t>
  </si>
  <si>
    <t>795 01 07</t>
  </si>
  <si>
    <t>Районная целевая программа "Здоровое поколение"</t>
  </si>
  <si>
    <t>795 03 00</t>
  </si>
  <si>
    <t>Подпрограмма "Здоровый ребенок"</t>
  </si>
  <si>
    <t>795 03 01</t>
  </si>
  <si>
    <t>Подпрограмма "Безопасное материнство"</t>
  </si>
  <si>
    <t>795 03 02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</si>
  <si>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</si>
  <si>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795 08 00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</si>
  <si>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</si>
  <si>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795 09 00</t>
  </si>
  <si>
    <t>Районная целевая программа "Профилактика внутрибольничных инфекций"</t>
  </si>
  <si>
    <t>795 15 00</t>
  </si>
  <si>
    <t>Программа по энергосбережению и повышению энергетической эффективности Городищенского муниципального района</t>
  </si>
  <si>
    <t>795 16 00</t>
  </si>
  <si>
    <t>Оказание других видов социальной помощи</t>
  </si>
  <si>
    <t>505 86 00</t>
  </si>
  <si>
    <t>ОТДЕЛ ПО ОБРАЗОВАНИЮ АДМИНИСТРАЦИИ ГОРОДИЩЕНСКОГО МУНИЦИПАЛЬНОГО РАЙОНА</t>
  </si>
  <si>
    <t>913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</si>
  <si>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</si>
  <si>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</si>
  <si>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</si>
  <si>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</si>
  <si>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</si>
  <si>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 – детские сады, школы начальные, неполные средние и средние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</si>
  <si>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</si>
  <si>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</si>
  <si>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</si>
  <si>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</si>
  <si>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</si>
  <si>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Оздоровление детей</t>
  </si>
  <si>
    <t>432 02 00</t>
  </si>
  <si>
    <t>Выполнение функций государственными органами</t>
  </si>
  <si>
    <t>012</t>
  </si>
  <si>
    <t>Ежемесячное денежное вознаграждение за классное руководство</t>
  </si>
  <si>
    <t>520 09 00</t>
  </si>
  <si>
    <t>Мероприятия в сфере образования</t>
  </si>
  <si>
    <t>022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</si>
  <si>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</si>
  <si>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</si>
  <si>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</si>
  <si>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</si>
  <si>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</si>
  <si>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</si>
  <si>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</si>
  <si>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</si>
  <si>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</si>
  <si>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</si>
  <si>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</si>
  <si>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КОМИТЕТ ПО УПРАВЛЕНИЮ МУНИЦИПАЛЬНЫМ ИМУЩЕСТВОМ АДМИНИСТРАЦИИ ГОРОДИЩЕНСКОГО МУНИЦИПАЛЬНОГО РАЙОНА ВОЛГОГРАДСКОЙ ОБЛАСТИ</t>
  </si>
  <si>
    <t>918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</si>
  <si>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</si>
  <si>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</si>
  <si>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</si>
  <si>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</si>
  <si>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КУЛЬТУРА И КИНЕМАТОГРАФИЯ</t>
  </si>
  <si>
    <t>08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</si>
  <si>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</si>
  <si>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</si>
  <si>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</si>
  <si>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</si>
  <si>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</si>
  <si>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</si>
  <si>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ОТДЕЛ ПО КУЛЬТУРЕ, МОЛОДЕЖНОЙ ПОЛИТИКЕ И СПОРТУ АДМИНИСТРАЦИИ ГОРОДИЩЕНСКОГО МУНИЦИПАЛЬНОГО РАЙОНА</t>
  </si>
  <si>
    <t>919</t>
  </si>
  <si>
    <t>Организационно-воспитательная работа с молодежью</t>
  </si>
  <si>
    <t>431 00 00</t>
  </si>
  <si>
    <t>431 99 00</t>
  </si>
  <si>
    <t>Мероприятия в сфере культуры</t>
  </si>
  <si>
    <t>024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</si>
  <si>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</si>
  <si>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</si>
  <si>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</si>
  <si>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</si>
  <si>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</si>
  <si>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</si>
  <si>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Мероприятия в сфере культуры, кинематографии,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</si>
  <si>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</si>
  <si>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</si>
  <si>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</si>
  <si>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Другие вопросы в области культуры, кинематографии</t>
  </si>
  <si>
    <t>Районная целевая программа "Молодой семье - доступное жильё на 2006-2010г.г."</t>
  </si>
  <si>
    <t>795 12 00</t>
  </si>
  <si>
    <t>Субсидии на обеспечение жильем</t>
  </si>
  <si>
    <t>501</t>
  </si>
  <si>
    <t>ФИЗИЧЕСКАЯ КУЛЬТУРА И СПОРТ</t>
  </si>
  <si>
    <t>Физическая культура</t>
  </si>
  <si>
    <t>Центры спортивной подготовки (сборные команды)</t>
  </si>
  <si>
    <t>482 00 00</t>
  </si>
  <si>
    <t>482 99 00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</si>
  <si>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</si>
  <si>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</si>
  <si>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</si>
  <si>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</si>
  <si>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>КОМИТЕТ ФИНАНСОВ АДМИНИСТРАЦИИГОРОДИЩЕНСКОГО МУНИЦИПАЛЬНОГО РАЙОНА ВОЛГОГРАДСКОЙ ОБЛАСТИ</t>
  </si>
  <si>
    <t>927</t>
  </si>
  <si>
    <t>Условно утвержденные расходы</t>
  </si>
  <si>
    <t>999 00 00</t>
  </si>
  <si>
    <t>999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</si>
  <si>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</si>
  <si>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</si>
  <si>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</si>
  <si>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</si>
  <si>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 долгу</t>
  </si>
  <si>
    <t>065 03 00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</si>
  <si>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</si>
  <si>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</si>
  <si>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</si>
  <si>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Межбюджетные трансферты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</si>
  <si>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</si>
  <si>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</si>
  <si>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</si>
  <si>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Иные межбюджетные трансферты</t>
  </si>
  <si>
    <t>017</t>
  </si>
  <si>
    <t>Всего</t>
  </si>
  <si>
    <t xml:space="preserve">Ведомственная структура расходов бюджета </t>
  </si>
  <si>
    <t xml:space="preserve"> Приложение № 16</t>
  </si>
  <si>
    <t>Городищенского муниципального района на 2012-2014гг.</t>
  </si>
  <si>
    <t>Сумма 2014 год</t>
  </si>
  <si>
    <t>КСП</t>
  </si>
  <si>
    <t>Дума</t>
  </si>
  <si>
    <t>КУМИ</t>
  </si>
  <si>
    <t>Долгосрочная целевая программа "Развитие инвестиционной деятельности на территории Городищенского муниципального района Волгоградской области на 2012-2015гг."</t>
  </si>
  <si>
    <t>795 17 00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</si>
  <si>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2011-2014гг."</t>
  </si>
  <si>
    <t>795 18 00</t>
  </si>
  <si>
    <t>КУми</t>
  </si>
  <si>
    <t>Муниципальная целевая программа "Сохранение и развитие муниципальных учреждений культуры, спорта и молодежной политики Городищенского муниципального района на 2012-2016 г.г."</t>
  </si>
  <si>
    <t>7952600</t>
  </si>
  <si>
    <t>7950000</t>
  </si>
  <si>
    <t xml:space="preserve"> </t>
  </si>
  <si>
    <t>Субсидии некоммерческим организациям</t>
  </si>
  <si>
    <t>019</t>
  </si>
  <si>
    <t>Комплексеаям целевая программа по профилактике правонарушений в Городищенском муниципальном районе на 2011-2013 г.г."</t>
  </si>
  <si>
    <t>7951000</t>
  </si>
  <si>
    <t>Муниципальная целевая программа "Патриотическое воспитание и допризывная подготовка молодежи Городищенского муниципального района на 2012-2014 г.г."</t>
  </si>
  <si>
    <t>7952400</t>
  </si>
  <si>
    <t>Муниципальная целевая программа "Функционирование и развитие системы управления Городищенского муниципального района Волгоградской области на 2011-2014 г.г."</t>
  </si>
  <si>
    <t>7951810</t>
  </si>
  <si>
    <t>Муниципальная целевая программа "Комплексные меры противодействия наркомании на территории Городищенского муниципального района на 2012-2014 г.г."</t>
  </si>
  <si>
    <t>7950900</t>
  </si>
  <si>
    <t>Муниципальная целевая программа «Функционирование и развитие системы управления Городищенского муниципального района Волгоградской области на 2011-2014 гг.»</t>
  </si>
  <si>
    <t>795 18 10</t>
  </si>
  <si>
    <t>Обеспечение проведения выборов и референдумов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</si>
  <si>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</si>
  <si>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</si>
  <si>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</si>
  <si>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</si>
  <si>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Долгосрочная муниципальная целевая программа «Развитие инвестиционной деятельности на территории Городищенского муниципального района Волгоградской области на 2012-2015 гг.»</t>
  </si>
  <si>
    <t>Долгосрочная муниципальная целевая программа «Охрана окружающей среды Городищенского муниципального района Волгоградской области на 2012-2016 гг.»</t>
  </si>
  <si>
    <t>795 22 00</t>
  </si>
  <si>
    <t>Долгосрочная муниципальная целевая программа «Развитие и модернизация сети образовательных учреждений на территории Городищенского муниципального района на 2011-2013 гг.»</t>
  </si>
  <si>
    <t>795 19 00</t>
  </si>
  <si>
    <t>Профессиональная подготовка, переподготовка и повышение квалификации</t>
  </si>
  <si>
    <t>Муниципальная целевая программа «Сохранение и развитие муниципальных учреждений культуры, спорта и молодежной политики Городищенского муниципального района на 2012-2016 гг.»</t>
  </si>
  <si>
    <t>795 26 00</t>
  </si>
  <si>
    <t>Финансирование автономных учреждений</t>
  </si>
  <si>
    <t>457 19 00</t>
  </si>
  <si>
    <t>Другие вопросы в области средств массовой информации</t>
  </si>
  <si>
    <t>админ</t>
  </si>
  <si>
    <t>795 21 00</t>
  </si>
  <si>
    <t>Муниципальная целевая программа "Развитие отрасли "Образование" на территории Городищенского муниципального района на 2011-2014гг"</t>
  </si>
  <si>
    <t>6832,8</t>
  </si>
  <si>
    <t>795 10 00</t>
  </si>
  <si>
    <t xml:space="preserve">07 </t>
  </si>
  <si>
    <t>Муниципальная целевая программа "Обеспечение пожарной безопасности и антитеррорестической защищенности на 2012-2014гг"</t>
  </si>
  <si>
    <t>795 20 00</t>
  </si>
  <si>
    <t>795 24 00</t>
  </si>
  <si>
    <t>Районная целевая программа "Комплексные меры противодействия наркомании на территории Городищенского муниципального района на 2012-2014 годы"</t>
  </si>
  <si>
    <t>795 27 00</t>
  </si>
  <si>
    <t>62719,6</t>
  </si>
  <si>
    <t>61338,8</t>
  </si>
  <si>
    <t>86768,0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</si>
  <si>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</si>
  <si>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Долгосрочная муниципальная целевая програма "Сохранение и развитие объектов здравоохранения на 2012-2014гг."</t>
  </si>
  <si>
    <t>795 28 00</t>
  </si>
  <si>
    <t>Бюджетные инвестиции в объекты капитального строительства собственности муниципальных образований</t>
  </si>
  <si>
    <t>102 01 02</t>
  </si>
  <si>
    <t>102 00 00</t>
  </si>
  <si>
    <t>Бюджетные инвестиции в объекты капитального строительства, не включенные в целевые программы</t>
  </si>
  <si>
    <t>Районная целевая программа "Комплексные меры противодействия наркомании на 2012-2014 годы на территории Городищенского муниципального района"</t>
  </si>
  <si>
    <t xml:space="preserve"> № 495 от 26.01.2010г.</t>
  </si>
  <si>
    <t xml:space="preserve"> № 495  от 26.01.2012г.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</si>
</sst>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53" fillId="0" borderId="11" xfId="0" applyNumberFormat="1" applyFont="1" applyBorder="1" applyAlignment="1">
      <alignment horizontal="justify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right" vertical="center" wrapText="1"/>
    </xf>
    <xf numFmtId="49" fontId="54" fillId="0" borderId="11" xfId="0" applyNumberFormat="1" applyFont="1" applyBorder="1" applyAlignment="1">
      <alignment horizontal="justify" vertical="center" wrapText="1"/>
    </xf>
    <xf numFmtId="49" fontId="54" fillId="0" borderId="11" xfId="0" applyNumberFormat="1" applyFont="1" applyBorder="1" applyAlignment="1">
      <alignment horizontal="center" vertical="center" wrapText="1"/>
    </xf>
    <xf numFmtId="49" fontId="54" fillId="0" borderId="11" xfId="0" applyNumberFormat="1" applyFont="1" applyBorder="1" applyAlignment="1">
      <alignment horizontal="right" vertical="center" wrapText="1"/>
    </xf>
    <xf numFmtId="49" fontId="55" fillId="0" borderId="11" xfId="0" applyNumberFormat="1" applyFont="1" applyBorder="1" applyAlignment="1">
      <alignment horizontal="justify" vertical="center" wrapText="1"/>
    </xf>
    <xf numFmtId="49" fontId="55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right" vertical="center" wrapText="1"/>
    </xf>
    <xf numFmtId="164" fontId="53" fillId="0" borderId="11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65" fontId="54" fillId="0" borderId="11" xfId="0" applyNumberFormat="1" applyFont="1" applyBorder="1" applyAlignment="1">
      <alignment horizontal="right"/>
    </xf>
    <xf numFmtId="165" fontId="53" fillId="0" borderId="11" xfId="0" applyNumberFormat="1" applyFont="1" applyBorder="1" applyAlignment="1">
      <alignment horizontal="right"/>
    </xf>
    <xf numFmtId="165" fontId="55" fillId="0" borderId="11" xfId="0" applyNumberFormat="1" applyFont="1" applyBorder="1" applyAlignment="1">
      <alignment horizontal="right"/>
    </xf>
    <xf numFmtId="49" fontId="53" fillId="12" borderId="11" xfId="0" applyNumberFormat="1" applyFont="1" applyFill="1" applyBorder="1" applyAlignment="1">
      <alignment horizontal="justify" vertical="center" wrapText="1"/>
    </xf>
    <xf numFmtId="49" fontId="53" fillId="12" borderId="11" xfId="0" applyNumberFormat="1" applyFont="1" applyFill="1" applyBorder="1" applyAlignment="1">
      <alignment horizontal="center" vertical="center" wrapText="1"/>
    </xf>
    <xf numFmtId="49" fontId="53" fillId="12" borderId="11" xfId="0" applyNumberFormat="1" applyFont="1" applyFill="1" applyBorder="1" applyAlignment="1">
      <alignment horizontal="right" vertical="center" wrapText="1"/>
    </xf>
    <xf numFmtId="165" fontId="55" fillId="12" borderId="11" xfId="0" applyNumberFormat="1" applyFont="1" applyFill="1" applyBorder="1" applyAlignment="1">
      <alignment horizontal="right"/>
    </xf>
    <xf numFmtId="49" fontId="55" fillId="12" borderId="11" xfId="0" applyNumberFormat="1" applyFont="1" applyFill="1" applyBorder="1" applyAlignment="1">
      <alignment horizontal="justify" vertical="center" wrapText="1"/>
    </xf>
    <xf numFmtId="49" fontId="55" fillId="12" borderId="11" xfId="0" applyNumberFormat="1" applyFont="1" applyFill="1" applyBorder="1" applyAlignment="1">
      <alignment horizontal="center" vertical="center" wrapText="1"/>
    </xf>
    <xf numFmtId="49" fontId="55" fillId="12" borderId="1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49" fontId="54" fillId="12" borderId="11" xfId="0" applyNumberFormat="1" applyFont="1" applyFill="1" applyBorder="1" applyAlignment="1">
      <alignment horizontal="justify" vertical="center" wrapText="1"/>
    </xf>
    <xf numFmtId="49" fontId="54" fillId="12" borderId="11" xfId="0" applyNumberFormat="1" applyFont="1" applyFill="1" applyBorder="1" applyAlignment="1">
      <alignment horizontal="center" vertical="center" wrapText="1"/>
    </xf>
    <xf numFmtId="49" fontId="54" fillId="12" borderId="11" xfId="0" applyNumberFormat="1" applyFont="1" applyFill="1" applyBorder="1" applyAlignment="1">
      <alignment horizontal="right" vertical="center" wrapText="1"/>
    </xf>
    <xf numFmtId="165" fontId="53" fillId="12" borderId="11" xfId="0" applyNumberFormat="1" applyFont="1" applyFill="1" applyBorder="1" applyAlignment="1">
      <alignment horizontal="right"/>
    </xf>
    <xf numFmtId="165" fontId="56" fillId="12" borderId="11" xfId="0" applyNumberFormat="1" applyFont="1" applyFill="1" applyBorder="1" applyAlignment="1">
      <alignment horizontal="right"/>
    </xf>
    <xf numFmtId="165" fontId="54" fillId="12" borderId="11" xfId="0" applyNumberFormat="1" applyFont="1" applyFill="1" applyBorder="1" applyAlignment="1">
      <alignment horizontal="right"/>
    </xf>
    <xf numFmtId="49" fontId="9" fillId="12" borderId="11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49" fontId="10" fillId="12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justify" vertical="center" wrapText="1"/>
    </xf>
    <xf numFmtId="49" fontId="54" fillId="12" borderId="11" xfId="0" applyNumberFormat="1" applyFont="1" applyFill="1" applyBorder="1" applyAlignment="1">
      <alignment horizontal="left" vertical="center" wrapText="1"/>
    </xf>
    <xf numFmtId="49" fontId="53" fillId="12" borderId="11" xfId="0" applyNumberFormat="1" applyFont="1" applyFill="1" applyBorder="1" applyAlignment="1">
      <alignment horizontal="left" vertical="center" wrapText="1"/>
    </xf>
    <xf numFmtId="165" fontId="55" fillId="33" borderId="11" xfId="0" applyNumberFormat="1" applyFont="1" applyFill="1" applyBorder="1" applyAlignment="1">
      <alignment horizontal="right"/>
    </xf>
    <xf numFmtId="165" fontId="55" fillId="0" borderId="11" xfId="0" applyNumberFormat="1" applyFont="1" applyBorder="1" applyAlignment="1">
      <alignment horizontal="right" vertical="center"/>
    </xf>
    <xf numFmtId="0" fontId="9" fillId="12" borderId="0" xfId="0" applyFont="1" applyFill="1" applyAlignment="1">
      <alignment wrapText="1"/>
    </xf>
    <xf numFmtId="165" fontId="55" fillId="12" borderId="11" xfId="0" applyNumberFormat="1" applyFont="1" applyFill="1" applyBorder="1" applyAlignment="1">
      <alignment horizontal="right" vertical="center"/>
    </xf>
    <xf numFmtId="49" fontId="56" fillId="12" borderId="11" xfId="0" applyNumberFormat="1" applyFont="1" applyFill="1" applyBorder="1" applyAlignment="1">
      <alignment horizontal="center" vertical="center" wrapText="1"/>
    </xf>
    <xf numFmtId="49" fontId="56" fillId="12" borderId="11" xfId="0" applyNumberFormat="1" applyFont="1" applyFill="1" applyBorder="1" applyAlignment="1">
      <alignment horizontal="right" vertical="center" wrapText="1"/>
    </xf>
    <xf numFmtId="49" fontId="56" fillId="12" borderId="11" xfId="0" applyNumberFormat="1" applyFont="1" applyFill="1" applyBorder="1" applyAlignment="1">
      <alignment horizontal="justify" vertical="center" wrapText="1"/>
    </xf>
    <xf numFmtId="165" fontId="53" fillId="12" borderId="11" xfId="0" applyNumberFormat="1" applyFont="1" applyFill="1" applyBorder="1" applyAlignment="1">
      <alignment horizontal="right" vertical="center"/>
    </xf>
    <xf numFmtId="49" fontId="55" fillId="12" borderId="11" xfId="0" applyNumberFormat="1" applyFont="1" applyFill="1" applyBorder="1" applyAlignment="1">
      <alignment horizontal="left" vertical="center" wrapText="1"/>
    </xf>
    <xf numFmtId="0" fontId="11" fillId="12" borderId="0" xfId="0" applyFont="1" applyFill="1" applyAlignment="1">
      <alignment wrapText="1"/>
    </xf>
    <xf numFmtId="165" fontId="54" fillId="12" borderId="11" xfId="0" applyNumberFormat="1" applyFont="1" applyFill="1" applyBorder="1" applyAlignment="1">
      <alignment horizontal="right" vertical="center"/>
    </xf>
    <xf numFmtId="165" fontId="54" fillId="0" borderId="11" xfId="0" applyNumberFormat="1" applyFont="1" applyBorder="1" applyAlignment="1">
      <alignment horizontal="right" vertical="center"/>
    </xf>
    <xf numFmtId="49" fontId="55" fillId="33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3" fillId="12" borderId="11" xfId="0" applyNumberFormat="1" applyFont="1" applyFill="1" applyBorder="1" applyAlignment="1">
      <alignment horizontal="right" wrapText="1"/>
    </xf>
    <xf numFmtId="49" fontId="54" fillId="12" borderId="11" xfId="0" applyNumberFormat="1" applyFont="1" applyFill="1" applyBorder="1" applyAlignment="1">
      <alignment horizontal="right" wrapText="1"/>
    </xf>
    <xf numFmtId="49" fontId="53" fillId="11" borderId="11" xfId="0" applyNumberFormat="1" applyFont="1" applyFill="1" applyBorder="1" applyAlignment="1">
      <alignment horizontal="center" vertical="center" wrapText="1"/>
    </xf>
    <xf numFmtId="49" fontId="57" fillId="12" borderId="11" xfId="0" applyNumberFormat="1" applyFont="1" applyFill="1" applyBorder="1" applyAlignment="1">
      <alignment horizontal="center" vertical="center" wrapText="1"/>
    </xf>
    <xf numFmtId="49" fontId="11" fillId="12" borderId="11" xfId="0" applyNumberFormat="1" applyFont="1" applyFill="1" applyBorder="1" applyAlignment="1">
      <alignment horizontal="center" vertical="center" wrapText="1"/>
    </xf>
    <xf numFmtId="164" fontId="5" fillId="12" borderId="11" xfId="0" applyNumberFormat="1" applyFont="1" applyFill="1" applyBorder="1" applyAlignment="1">
      <alignment horizontal="justify" vertical="center" wrapText="1"/>
    </xf>
    <xf numFmtId="49" fontId="5" fillId="12" borderId="11" xfId="0" applyNumberFormat="1" applyFont="1" applyFill="1" applyBorder="1" applyAlignment="1">
      <alignment horizontal="center" vertical="center" wrapText="1"/>
    </xf>
    <xf numFmtId="49" fontId="5" fillId="12" borderId="11" xfId="0" applyNumberFormat="1" applyFont="1" applyFill="1" applyBorder="1" applyAlignment="1">
      <alignment horizontal="right" vertical="center" wrapText="1"/>
    </xf>
    <xf numFmtId="165" fontId="5" fillId="12" borderId="11" xfId="0" applyNumberFormat="1" applyFont="1" applyFill="1" applyBorder="1" applyAlignment="1">
      <alignment horizontal="right"/>
    </xf>
    <xf numFmtId="49" fontId="54" fillId="11" borderId="11" xfId="0" applyNumberFormat="1" applyFont="1" applyFill="1" applyBorder="1" applyAlignment="1">
      <alignment horizontal="justify" vertical="center" wrapText="1"/>
    </xf>
    <xf numFmtId="49" fontId="54" fillId="11" borderId="11" xfId="0" applyNumberFormat="1" applyFont="1" applyFill="1" applyBorder="1" applyAlignment="1">
      <alignment horizontal="center" vertical="center" wrapText="1"/>
    </xf>
    <xf numFmtId="49" fontId="54" fillId="11" borderId="11" xfId="0" applyNumberFormat="1" applyFont="1" applyFill="1" applyBorder="1" applyAlignment="1">
      <alignment horizontal="right" vertical="center" wrapText="1"/>
    </xf>
    <xf numFmtId="165" fontId="54" fillId="11" borderId="11" xfId="0" applyNumberFormat="1" applyFont="1" applyFill="1" applyBorder="1" applyAlignment="1">
      <alignment horizontal="right"/>
    </xf>
    <xf numFmtId="49" fontId="54" fillId="11" borderId="11" xfId="0" applyNumberFormat="1" applyFont="1" applyFill="1" applyBorder="1" applyAlignment="1">
      <alignment horizontal="left" vertical="center" wrapText="1"/>
    </xf>
    <xf numFmtId="49" fontId="56" fillId="11" borderId="11" xfId="0" applyNumberFormat="1" applyFont="1" applyFill="1" applyBorder="1" applyAlignment="1">
      <alignment horizontal="center" vertical="center" wrapText="1"/>
    </xf>
    <xf numFmtId="165" fontId="56" fillId="11" borderId="11" xfId="0" applyNumberFormat="1" applyFont="1" applyFill="1" applyBorder="1" applyAlignment="1">
      <alignment horizontal="right" vertical="center"/>
    </xf>
    <xf numFmtId="49" fontId="55" fillId="11" borderId="11" xfId="0" applyNumberFormat="1" applyFont="1" applyFill="1" applyBorder="1" applyAlignment="1">
      <alignment horizontal="center" vertical="center" wrapText="1"/>
    </xf>
    <xf numFmtId="49" fontId="55" fillId="11" borderId="11" xfId="0" applyNumberFormat="1" applyFont="1" applyFill="1" applyBorder="1" applyAlignment="1">
      <alignment horizontal="right" vertical="center" wrapText="1"/>
    </xf>
    <xf numFmtId="49" fontId="55" fillId="11" borderId="11" xfId="0" applyNumberFormat="1" applyFont="1" applyFill="1" applyBorder="1" applyAlignment="1">
      <alignment horizontal="justify" vertical="center" wrapText="1"/>
    </xf>
    <xf numFmtId="165" fontId="54" fillId="11" borderId="11" xfId="0" applyNumberFormat="1" applyFont="1" applyFill="1" applyBorder="1" applyAlignment="1">
      <alignment horizontal="right" vertical="center"/>
    </xf>
    <xf numFmtId="49" fontId="54" fillId="34" borderId="11" xfId="0" applyNumberFormat="1" applyFont="1" applyFill="1" applyBorder="1" applyAlignment="1">
      <alignment horizontal="justify" vertical="center" wrapText="1"/>
    </xf>
    <xf numFmtId="49" fontId="54" fillId="34" borderId="11" xfId="0" applyNumberFormat="1" applyFont="1" applyFill="1" applyBorder="1" applyAlignment="1">
      <alignment horizontal="center" vertical="center" wrapText="1"/>
    </xf>
    <xf numFmtId="49" fontId="54" fillId="34" borderId="11" xfId="0" applyNumberFormat="1" applyFont="1" applyFill="1" applyBorder="1" applyAlignment="1">
      <alignment horizontal="right" vertical="center" wrapText="1"/>
    </xf>
    <xf numFmtId="165" fontId="53" fillId="34" borderId="11" xfId="0" applyNumberFormat="1" applyFont="1" applyFill="1" applyBorder="1" applyAlignment="1">
      <alignment horizontal="right"/>
    </xf>
    <xf numFmtId="165" fontId="54" fillId="34" borderId="11" xfId="0" applyNumberFormat="1" applyFont="1" applyFill="1" applyBorder="1" applyAlignment="1">
      <alignment horizontal="right"/>
    </xf>
    <xf numFmtId="49" fontId="55" fillId="34" borderId="11" xfId="0" applyNumberFormat="1" applyFont="1" applyFill="1" applyBorder="1" applyAlignment="1">
      <alignment horizontal="center" vertical="center" wrapText="1"/>
    </xf>
    <xf numFmtId="49" fontId="54" fillId="16" borderId="11" xfId="0" applyNumberFormat="1" applyFont="1" applyFill="1" applyBorder="1" applyAlignment="1">
      <alignment horizontal="justify" vertical="center" wrapText="1"/>
    </xf>
    <xf numFmtId="49" fontId="54" fillId="16" borderId="11" xfId="0" applyNumberFormat="1" applyFont="1" applyFill="1" applyBorder="1" applyAlignment="1">
      <alignment horizontal="center" vertical="center" wrapText="1"/>
    </xf>
    <xf numFmtId="49" fontId="54" fillId="16" borderId="11" xfId="0" applyNumberFormat="1" applyFont="1" applyFill="1" applyBorder="1" applyAlignment="1">
      <alignment horizontal="right" vertical="center" wrapText="1"/>
    </xf>
    <xf numFmtId="165" fontId="54" fillId="16" borderId="11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49" fontId="55" fillId="16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53" fillId="0" borderId="11" xfId="0" applyNumberFormat="1" applyFont="1" applyFill="1" applyBorder="1" applyAlignment="1">
      <alignment horizontal="justify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right" vertical="center" wrapText="1"/>
    </xf>
    <xf numFmtId="165" fontId="53" fillId="0" borderId="11" xfId="0" applyNumberFormat="1" applyFont="1" applyFill="1" applyBorder="1" applyAlignment="1">
      <alignment horizontal="right"/>
    </xf>
    <xf numFmtId="49" fontId="53" fillId="0" borderId="11" xfId="0" applyNumberFormat="1" applyFont="1" applyFill="1" applyBorder="1" applyAlignment="1">
      <alignment horizontal="left" vertical="center" wrapText="1"/>
    </xf>
    <xf numFmtId="165" fontId="5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49" fontId="53" fillId="0" borderId="11" xfId="0" applyNumberFormat="1" applyFont="1" applyFill="1" applyBorder="1" applyAlignment="1">
      <alignment horizontal="right" wrapText="1"/>
    </xf>
    <xf numFmtId="49" fontId="9" fillId="0" borderId="11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justify"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164" fontId="13" fillId="0" borderId="11" xfId="0" applyNumberFormat="1" applyFont="1" applyFill="1" applyBorder="1" applyAlignment="1">
      <alignment horizontal="justify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164" fontId="53" fillId="0" borderId="11" xfId="0" applyNumberFormat="1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>
      <alignment horizontal="left" vertical="center" wrapText="1"/>
    </xf>
    <xf numFmtId="165" fontId="9" fillId="0" borderId="11" xfId="0" applyNumberFormat="1" applyFont="1" applyFill="1" applyBorder="1" applyAlignment="1">
      <alignment horizontal="right" vertical="center"/>
    </xf>
    <xf numFmtId="165" fontId="13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53" fillId="33" borderId="11" xfId="0" applyNumberFormat="1" applyFont="1" applyFill="1" applyBorder="1" applyAlignment="1">
      <alignment horizontal="right" vertical="center" wrapText="1"/>
    </xf>
    <xf numFmtId="165" fontId="53" fillId="33" borderId="11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165" fontId="0" fillId="33" borderId="0" xfId="0" applyNumberFormat="1" applyFont="1" applyFill="1" applyAlignment="1">
      <alignment/>
    </xf>
    <xf numFmtId="49" fontId="53" fillId="33" borderId="11" xfId="0" applyNumberFormat="1" applyFont="1" applyFill="1" applyBorder="1" applyAlignment="1">
      <alignment horizontal="left" vertical="center" wrapText="1"/>
    </xf>
    <xf numFmtId="165" fontId="53" fillId="33" borderId="11" xfId="0" applyNumberFormat="1" applyFont="1" applyFill="1" applyBorder="1" applyAlignment="1">
      <alignment horizontal="right"/>
    </xf>
    <xf numFmtId="0" fontId="9" fillId="33" borderId="11" xfId="0" applyFont="1" applyFill="1" applyBorder="1" applyAlignment="1">
      <alignment horizontal="left" vertical="center" wrapText="1"/>
    </xf>
    <xf numFmtId="49" fontId="58" fillId="33" borderId="11" xfId="0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49" fontId="58" fillId="33" borderId="11" xfId="0" applyNumberFormat="1" applyFont="1" applyFill="1" applyBorder="1" applyAlignment="1">
      <alignment horizontal="center" vertical="center" wrapText="1"/>
    </xf>
    <xf numFmtId="49" fontId="58" fillId="33" borderId="11" xfId="0" applyNumberFormat="1" applyFont="1" applyFill="1" applyBorder="1" applyAlignment="1">
      <alignment horizontal="right" vertical="center" wrapText="1"/>
    </xf>
    <xf numFmtId="49" fontId="58" fillId="33" borderId="11" xfId="0" applyNumberFormat="1" applyFont="1" applyFill="1" applyBorder="1" applyAlignment="1">
      <alignment horizontal="justify" vertical="center" wrapText="1"/>
    </xf>
    <xf numFmtId="165" fontId="58" fillId="33" borderId="11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13" fillId="0" borderId="14" xfId="0" applyNumberFormat="1" applyFont="1" applyFill="1" applyBorder="1" applyAlignment="1">
      <alignment horizontal="center" vertical="center" wrapText="1"/>
    </xf>
    <xf numFmtId="164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14"/>
  <sheetViews>
    <sheetView showGridLines="0" zoomScale="75" zoomScaleNormal="75" zoomScalePageLayoutView="0" workbookViewId="0" topLeftCell="A1">
      <selection activeCell="K3" sqref="K3:L3"/>
    </sheetView>
  </sheetViews>
  <sheetFormatPr defaultColWidth="9.00390625" defaultRowHeight="12.75"/>
  <cols>
    <col min="1" max="1" width="45.25390625" style="0" customWidth="1"/>
    <col min="2" max="2" width="10.25390625" style="0" customWidth="1"/>
    <col min="3" max="3" width="8.25390625" style="0" customWidth="1"/>
    <col min="4" max="4" width="9.125" style="0" customWidth="1"/>
    <col min="5" max="5" width="16.25390625" style="0" customWidth="1"/>
    <col min="6" max="6" width="10.00390625" style="0" customWidth="1"/>
    <col min="7" max="8" width="10.75390625" style="0" hidden="1" customWidth="1"/>
    <col min="9" max="9" width="43.125" style="0" hidden="1" customWidth="1"/>
    <col min="10" max="12" width="25.75390625" style="0" customWidth="1"/>
    <col min="13" max="13" width="43.125" style="0" hidden="1" customWidth="1"/>
  </cols>
  <sheetData>
    <row r="1" spans="1:13" ht="18.75">
      <c r="A1" s="10"/>
      <c r="B1" s="10"/>
      <c r="C1" s="10"/>
      <c r="D1" s="10"/>
      <c r="E1" s="10"/>
      <c r="F1" s="10"/>
      <c r="G1" s="10"/>
      <c r="H1" s="11"/>
      <c r="I1" s="12"/>
      <c r="J1" s="12"/>
      <c r="K1" s="12"/>
      <c r="L1" s="12" t="s">
        <v>281</v>
      </c>
      <c r="M1" s="12"/>
    </row>
    <row r="2" spans="1:13" ht="18.75">
      <c r="A2" s="7"/>
      <c r="B2" s="7"/>
      <c r="C2" s="7"/>
      <c r="D2" s="7"/>
      <c r="E2" s="7"/>
      <c r="F2" s="7"/>
      <c r="G2" s="7"/>
      <c r="H2" s="8"/>
      <c r="I2" s="9"/>
      <c r="J2" s="9"/>
      <c r="K2" s="9"/>
      <c r="L2" s="9" t="s">
        <v>7</v>
      </c>
      <c r="M2" s="9"/>
    </row>
    <row r="3" spans="1:13" ht="18.75">
      <c r="A3" s="7"/>
      <c r="B3" s="7"/>
      <c r="C3" s="7"/>
      <c r="D3" s="7"/>
      <c r="E3" s="7"/>
      <c r="F3" s="7"/>
      <c r="G3" s="7"/>
      <c r="H3" s="8"/>
      <c r="I3" s="9"/>
      <c r="J3" s="9"/>
      <c r="K3" s="163" t="s">
        <v>346</v>
      </c>
      <c r="L3" s="163"/>
      <c r="M3" s="9"/>
    </row>
    <row r="4" spans="1:13" ht="18.75">
      <c r="A4" s="7"/>
      <c r="B4" s="7"/>
      <c r="C4" s="7"/>
      <c r="D4" s="7"/>
      <c r="E4" s="7"/>
      <c r="F4" s="7"/>
      <c r="G4" s="7"/>
      <c r="H4" s="8"/>
      <c r="I4" s="9"/>
      <c r="J4" s="9"/>
      <c r="K4" s="9"/>
      <c r="L4" s="9"/>
      <c r="M4" s="9"/>
    </row>
    <row r="5" spans="1:13" ht="18.75" customHeight="1">
      <c r="A5" s="146" t="s">
        <v>280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ht="18.75">
      <c r="A6" s="147" t="s">
        <v>282</v>
      </c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"/>
    </row>
    <row r="7" spans="1:13" ht="18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8</v>
      </c>
      <c r="I8" s="1"/>
      <c r="J8" s="4"/>
      <c r="K8" s="4"/>
      <c r="L8" s="4" t="s">
        <v>9</v>
      </c>
      <c r="M8" s="4"/>
    </row>
    <row r="9" spans="1:13" ht="15.75">
      <c r="A9" s="148" t="s">
        <v>13</v>
      </c>
      <c r="B9" s="151" t="s">
        <v>10</v>
      </c>
      <c r="C9" s="152"/>
      <c r="D9" s="152"/>
      <c r="E9" s="152"/>
      <c r="F9" s="152"/>
      <c r="G9" s="152"/>
      <c r="H9" s="153"/>
      <c r="I9" s="148" t="s">
        <v>13</v>
      </c>
      <c r="J9" s="148" t="s">
        <v>11</v>
      </c>
      <c r="K9" s="148" t="s">
        <v>12</v>
      </c>
      <c r="L9" s="148" t="s">
        <v>283</v>
      </c>
      <c r="M9" s="150" t="s">
        <v>13</v>
      </c>
    </row>
    <row r="10" spans="1:13" ht="31.5">
      <c r="A10" s="149"/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6</v>
      </c>
      <c r="I10" s="149"/>
      <c r="J10" s="149"/>
      <c r="K10" s="149"/>
      <c r="L10" s="149"/>
      <c r="M10" s="150"/>
    </row>
    <row r="11" spans="1:13" ht="12.7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  <c r="M11" s="1"/>
    </row>
    <row r="12" spans="1:14" ht="31.5">
      <c r="A12" s="84" t="s">
        <v>14</v>
      </c>
      <c r="B12" s="85" t="s">
        <v>15</v>
      </c>
      <c r="C12" s="85" t="s">
        <v>8</v>
      </c>
      <c r="D12" s="85" t="s">
        <v>8</v>
      </c>
      <c r="E12" s="85" t="s">
        <v>8</v>
      </c>
      <c r="F12" s="85" t="s">
        <v>8</v>
      </c>
      <c r="G12" s="85" t="s">
        <v>8</v>
      </c>
      <c r="H12" s="86" t="s">
        <v>8</v>
      </c>
      <c r="I12" s="84" t="s">
        <v>14</v>
      </c>
      <c r="J12" s="88">
        <v>9831.5</v>
      </c>
      <c r="K12" s="88">
        <v>9831.5</v>
      </c>
      <c r="L12" s="88">
        <v>9831.5</v>
      </c>
      <c r="M12" s="16" t="s">
        <v>14</v>
      </c>
      <c r="N12" s="34" t="s">
        <v>285</v>
      </c>
    </row>
    <row r="13" spans="1:14" ht="31.5">
      <c r="A13" s="35" t="s">
        <v>16</v>
      </c>
      <c r="B13" s="36" t="s">
        <v>15</v>
      </c>
      <c r="C13" s="36" t="s">
        <v>17</v>
      </c>
      <c r="D13" s="36" t="s">
        <v>18</v>
      </c>
      <c r="E13" s="36" t="s">
        <v>8</v>
      </c>
      <c r="F13" s="36" t="s">
        <v>8</v>
      </c>
      <c r="G13" s="36" t="s">
        <v>8</v>
      </c>
      <c r="H13" s="37" t="s">
        <v>8</v>
      </c>
      <c r="I13" s="35" t="s">
        <v>16</v>
      </c>
      <c r="J13" s="40">
        <f>J14+J18+J24</f>
        <v>9831.5</v>
      </c>
      <c r="K13" s="40">
        <f>K14+K18+K24</f>
        <v>9831.5</v>
      </c>
      <c r="L13" s="40">
        <f>L14+L18+L24</f>
        <v>9831.5</v>
      </c>
      <c r="M13" s="16" t="s">
        <v>16</v>
      </c>
      <c r="N13" s="34" t="s">
        <v>285</v>
      </c>
    </row>
    <row r="14" spans="1:14" ht="63">
      <c r="A14" s="35" t="s">
        <v>19</v>
      </c>
      <c r="B14" s="36" t="s">
        <v>15</v>
      </c>
      <c r="C14" s="36" t="s">
        <v>17</v>
      </c>
      <c r="D14" s="36" t="s">
        <v>20</v>
      </c>
      <c r="E14" s="36" t="s">
        <v>8</v>
      </c>
      <c r="F14" s="36" t="s">
        <v>8</v>
      </c>
      <c r="G14" s="36" t="s">
        <v>8</v>
      </c>
      <c r="H14" s="37" t="s">
        <v>8</v>
      </c>
      <c r="I14" s="35" t="s">
        <v>19</v>
      </c>
      <c r="J14" s="39">
        <v>1045</v>
      </c>
      <c r="K14" s="39">
        <v>1045</v>
      </c>
      <c r="L14" s="39">
        <v>1045</v>
      </c>
      <c r="M14" s="16" t="s">
        <v>19</v>
      </c>
      <c r="N14" s="34" t="s">
        <v>285</v>
      </c>
    </row>
    <row r="15" spans="1:14" ht="78.75">
      <c r="A15" s="27" t="s">
        <v>21</v>
      </c>
      <c r="B15" s="28" t="s">
        <v>15</v>
      </c>
      <c r="C15" s="28" t="s">
        <v>17</v>
      </c>
      <c r="D15" s="28" t="s">
        <v>20</v>
      </c>
      <c r="E15" s="28" t="s">
        <v>22</v>
      </c>
      <c r="F15" s="28" t="s">
        <v>8</v>
      </c>
      <c r="G15" s="28" t="s">
        <v>8</v>
      </c>
      <c r="H15" s="29" t="s">
        <v>8</v>
      </c>
      <c r="I15" s="27" t="s">
        <v>21</v>
      </c>
      <c r="J15" s="30">
        <v>1045</v>
      </c>
      <c r="K15" s="30">
        <v>1045</v>
      </c>
      <c r="L15" s="30">
        <v>1045</v>
      </c>
      <c r="M15" s="13" t="s">
        <v>21</v>
      </c>
      <c r="N15" s="34" t="s">
        <v>285</v>
      </c>
    </row>
    <row r="16" spans="1:14" ht="18">
      <c r="A16" s="27" t="s">
        <v>23</v>
      </c>
      <c r="B16" s="28" t="s">
        <v>15</v>
      </c>
      <c r="C16" s="28" t="s">
        <v>17</v>
      </c>
      <c r="D16" s="28" t="s">
        <v>20</v>
      </c>
      <c r="E16" s="28" t="s">
        <v>24</v>
      </c>
      <c r="F16" s="28" t="s">
        <v>8</v>
      </c>
      <c r="G16" s="28" t="s">
        <v>8</v>
      </c>
      <c r="H16" s="29" t="s">
        <v>8</v>
      </c>
      <c r="I16" s="27" t="s">
        <v>23</v>
      </c>
      <c r="J16" s="30">
        <v>1045</v>
      </c>
      <c r="K16" s="30">
        <v>1045</v>
      </c>
      <c r="L16" s="30">
        <v>1045</v>
      </c>
      <c r="M16" s="13" t="s">
        <v>23</v>
      </c>
      <c r="N16" s="34" t="s">
        <v>285</v>
      </c>
    </row>
    <row r="17" spans="1:14" ht="31.5">
      <c r="A17" s="31" t="s">
        <v>25</v>
      </c>
      <c r="B17" s="32" t="s">
        <v>15</v>
      </c>
      <c r="C17" s="32" t="s">
        <v>17</v>
      </c>
      <c r="D17" s="32" t="s">
        <v>20</v>
      </c>
      <c r="E17" s="32" t="s">
        <v>24</v>
      </c>
      <c r="F17" s="32" t="s">
        <v>26</v>
      </c>
      <c r="G17" s="32" t="s">
        <v>8</v>
      </c>
      <c r="H17" s="33" t="s">
        <v>8</v>
      </c>
      <c r="I17" s="31" t="s">
        <v>25</v>
      </c>
      <c r="J17" s="30">
        <v>1045</v>
      </c>
      <c r="K17" s="30">
        <v>1045</v>
      </c>
      <c r="L17" s="30">
        <v>1045</v>
      </c>
      <c r="M17" s="19" t="s">
        <v>25</v>
      </c>
      <c r="N17" s="34" t="s">
        <v>285</v>
      </c>
    </row>
    <row r="18" spans="1:14" ht="78.75">
      <c r="A18" s="35" t="s">
        <v>27</v>
      </c>
      <c r="B18" s="36" t="s">
        <v>15</v>
      </c>
      <c r="C18" s="36" t="s">
        <v>17</v>
      </c>
      <c r="D18" s="36" t="s">
        <v>28</v>
      </c>
      <c r="E18" s="36" t="s">
        <v>8</v>
      </c>
      <c r="F18" s="36" t="s">
        <v>8</v>
      </c>
      <c r="G18" s="36" t="s">
        <v>8</v>
      </c>
      <c r="H18" s="37" t="s">
        <v>8</v>
      </c>
      <c r="I18" s="35" t="s">
        <v>27</v>
      </c>
      <c r="J18" s="40">
        <f aca="true" t="shared" si="0" ref="J18:L19">J20+J22</f>
        <v>3786.5</v>
      </c>
      <c r="K18" s="40">
        <f t="shared" si="0"/>
        <v>3786.5</v>
      </c>
      <c r="L18" s="40">
        <f t="shared" si="0"/>
        <v>3786.5</v>
      </c>
      <c r="M18" s="16" t="s">
        <v>27</v>
      </c>
      <c r="N18" s="34" t="s">
        <v>285</v>
      </c>
    </row>
    <row r="19" spans="1:14" ht="78.75">
      <c r="A19" s="27" t="s">
        <v>21</v>
      </c>
      <c r="B19" s="28" t="s">
        <v>15</v>
      </c>
      <c r="C19" s="28" t="s">
        <v>17</v>
      </c>
      <c r="D19" s="28" t="s">
        <v>28</v>
      </c>
      <c r="E19" s="28" t="s">
        <v>22</v>
      </c>
      <c r="F19" s="28" t="s">
        <v>8</v>
      </c>
      <c r="G19" s="28" t="s">
        <v>8</v>
      </c>
      <c r="H19" s="29" t="s">
        <v>8</v>
      </c>
      <c r="I19" s="27" t="s">
        <v>21</v>
      </c>
      <c r="J19" s="38">
        <f t="shared" si="0"/>
        <v>3786.5</v>
      </c>
      <c r="K19" s="38">
        <f t="shared" si="0"/>
        <v>3786.5</v>
      </c>
      <c r="L19" s="38">
        <f t="shared" si="0"/>
        <v>3786.5</v>
      </c>
      <c r="M19" s="13" t="s">
        <v>21</v>
      </c>
      <c r="N19" s="34" t="s">
        <v>285</v>
      </c>
    </row>
    <row r="20" spans="1:14" ht="18">
      <c r="A20" s="27" t="s">
        <v>29</v>
      </c>
      <c r="B20" s="28" t="s">
        <v>15</v>
      </c>
      <c r="C20" s="28" t="s">
        <v>17</v>
      </c>
      <c r="D20" s="28" t="s">
        <v>28</v>
      </c>
      <c r="E20" s="28" t="s">
        <v>30</v>
      </c>
      <c r="F20" s="28" t="s">
        <v>8</v>
      </c>
      <c r="G20" s="28" t="s">
        <v>8</v>
      </c>
      <c r="H20" s="29" t="s">
        <v>8</v>
      </c>
      <c r="I20" s="27" t="s">
        <v>29</v>
      </c>
      <c r="J20" s="30">
        <v>2989.3</v>
      </c>
      <c r="K20" s="30">
        <v>2989.3</v>
      </c>
      <c r="L20" s="30">
        <v>2989.3</v>
      </c>
      <c r="M20" s="13" t="s">
        <v>29</v>
      </c>
      <c r="N20" s="34" t="s">
        <v>285</v>
      </c>
    </row>
    <row r="21" spans="1:14" ht="31.5">
      <c r="A21" s="31" t="s">
        <v>25</v>
      </c>
      <c r="B21" s="32" t="s">
        <v>15</v>
      </c>
      <c r="C21" s="32" t="s">
        <v>17</v>
      </c>
      <c r="D21" s="32" t="s">
        <v>28</v>
      </c>
      <c r="E21" s="32" t="s">
        <v>30</v>
      </c>
      <c r="F21" s="32" t="s">
        <v>26</v>
      </c>
      <c r="G21" s="32" t="s">
        <v>8</v>
      </c>
      <c r="H21" s="33" t="s">
        <v>8</v>
      </c>
      <c r="I21" s="31" t="s">
        <v>25</v>
      </c>
      <c r="J21" s="30">
        <v>2989.3</v>
      </c>
      <c r="K21" s="30">
        <v>2989.3</v>
      </c>
      <c r="L21" s="30">
        <v>2989.3</v>
      </c>
      <c r="M21" s="19" t="s">
        <v>25</v>
      </c>
      <c r="N21" s="34" t="s">
        <v>285</v>
      </c>
    </row>
    <row r="22" spans="1:14" ht="31.5">
      <c r="A22" s="27" t="s">
        <v>31</v>
      </c>
      <c r="B22" s="28" t="s">
        <v>15</v>
      </c>
      <c r="C22" s="28" t="s">
        <v>17</v>
      </c>
      <c r="D22" s="28" t="s">
        <v>28</v>
      </c>
      <c r="E22" s="28" t="s">
        <v>32</v>
      </c>
      <c r="F22" s="28" t="s">
        <v>8</v>
      </c>
      <c r="G22" s="28" t="s">
        <v>8</v>
      </c>
      <c r="H22" s="29" t="s">
        <v>8</v>
      </c>
      <c r="I22" s="27" t="s">
        <v>31</v>
      </c>
      <c r="J22" s="30">
        <v>797.2</v>
      </c>
      <c r="K22" s="30">
        <v>797.2</v>
      </c>
      <c r="L22" s="30">
        <v>797.2</v>
      </c>
      <c r="M22" s="13" t="s">
        <v>31</v>
      </c>
      <c r="N22" s="34" t="s">
        <v>285</v>
      </c>
    </row>
    <row r="23" spans="1:14" ht="31.5">
      <c r="A23" s="31" t="s">
        <v>25</v>
      </c>
      <c r="B23" s="32" t="s">
        <v>15</v>
      </c>
      <c r="C23" s="32" t="s">
        <v>17</v>
      </c>
      <c r="D23" s="32" t="s">
        <v>28</v>
      </c>
      <c r="E23" s="32" t="s">
        <v>32</v>
      </c>
      <c r="F23" s="32" t="s">
        <v>26</v>
      </c>
      <c r="G23" s="32" t="s">
        <v>8</v>
      </c>
      <c r="H23" s="33" t="s">
        <v>8</v>
      </c>
      <c r="I23" s="31" t="s">
        <v>25</v>
      </c>
      <c r="J23" s="30">
        <v>797.2</v>
      </c>
      <c r="K23" s="30">
        <v>797.2</v>
      </c>
      <c r="L23" s="30">
        <v>797.2</v>
      </c>
      <c r="M23" s="19" t="s">
        <v>25</v>
      </c>
      <c r="N23" s="34" t="s">
        <v>285</v>
      </c>
    </row>
    <row r="24" spans="1:14" ht="18">
      <c r="A24" s="35" t="s">
        <v>33</v>
      </c>
      <c r="B24" s="36" t="s">
        <v>15</v>
      </c>
      <c r="C24" s="36" t="s">
        <v>17</v>
      </c>
      <c r="D24" s="36" t="s">
        <v>34</v>
      </c>
      <c r="E24" s="36" t="s">
        <v>8</v>
      </c>
      <c r="F24" s="36" t="s">
        <v>8</v>
      </c>
      <c r="G24" s="36" t="s">
        <v>8</v>
      </c>
      <c r="H24" s="37" t="s">
        <v>8</v>
      </c>
      <c r="I24" s="35" t="s">
        <v>33</v>
      </c>
      <c r="J24" s="40">
        <f>J25</f>
        <v>5000</v>
      </c>
      <c r="K24" s="40">
        <f>K25</f>
        <v>5000</v>
      </c>
      <c r="L24" s="40">
        <f>L25</f>
        <v>5000</v>
      </c>
      <c r="M24" s="16" t="s">
        <v>33</v>
      </c>
      <c r="N24" s="34" t="s">
        <v>285</v>
      </c>
    </row>
    <row r="25" spans="1:14" ht="47.25">
      <c r="A25" s="27" t="s">
        <v>35</v>
      </c>
      <c r="B25" s="28" t="s">
        <v>15</v>
      </c>
      <c r="C25" s="28" t="s">
        <v>17</v>
      </c>
      <c r="D25" s="28" t="s">
        <v>34</v>
      </c>
      <c r="E25" s="28" t="s">
        <v>36</v>
      </c>
      <c r="F25" s="28" t="s">
        <v>8</v>
      </c>
      <c r="G25" s="28" t="s">
        <v>8</v>
      </c>
      <c r="H25" s="29" t="s">
        <v>8</v>
      </c>
      <c r="I25" s="27" t="s">
        <v>35</v>
      </c>
      <c r="J25" s="30">
        <v>5000</v>
      </c>
      <c r="K25" s="30">
        <v>5000</v>
      </c>
      <c r="L25" s="30">
        <v>5000</v>
      </c>
      <c r="M25" s="13" t="s">
        <v>35</v>
      </c>
      <c r="N25" s="34" t="s">
        <v>285</v>
      </c>
    </row>
    <row r="26" spans="1:14" ht="31.5">
      <c r="A26" s="27" t="s">
        <v>37</v>
      </c>
      <c r="B26" s="28" t="s">
        <v>15</v>
      </c>
      <c r="C26" s="28" t="s">
        <v>17</v>
      </c>
      <c r="D26" s="28" t="s">
        <v>34</v>
      </c>
      <c r="E26" s="28" t="s">
        <v>38</v>
      </c>
      <c r="F26" s="28" t="s">
        <v>8</v>
      </c>
      <c r="G26" s="28" t="s">
        <v>8</v>
      </c>
      <c r="H26" s="29" t="s">
        <v>8</v>
      </c>
      <c r="I26" s="27" t="s">
        <v>37</v>
      </c>
      <c r="J26" s="30">
        <v>5000</v>
      </c>
      <c r="K26" s="30">
        <v>5000</v>
      </c>
      <c r="L26" s="30">
        <v>5000</v>
      </c>
      <c r="M26" s="13" t="s">
        <v>37</v>
      </c>
      <c r="N26" s="34" t="s">
        <v>285</v>
      </c>
    </row>
    <row r="27" spans="1:14" ht="31.5">
      <c r="A27" s="31" t="s">
        <v>25</v>
      </c>
      <c r="B27" s="32" t="s">
        <v>15</v>
      </c>
      <c r="C27" s="32" t="s">
        <v>17</v>
      </c>
      <c r="D27" s="32" t="s">
        <v>34</v>
      </c>
      <c r="E27" s="32" t="s">
        <v>38</v>
      </c>
      <c r="F27" s="32" t="s">
        <v>26</v>
      </c>
      <c r="G27" s="32" t="s">
        <v>8</v>
      </c>
      <c r="H27" s="33" t="s">
        <v>8</v>
      </c>
      <c r="I27" s="31" t="s">
        <v>25</v>
      </c>
      <c r="J27" s="30">
        <v>5000</v>
      </c>
      <c r="K27" s="30">
        <v>5000</v>
      </c>
      <c r="L27" s="30">
        <v>5000</v>
      </c>
      <c r="M27" s="19" t="s">
        <v>25</v>
      </c>
      <c r="N27" s="34" t="s">
        <v>285</v>
      </c>
    </row>
    <row r="28" spans="1:13" ht="63">
      <c r="A28" s="84" t="s">
        <v>39</v>
      </c>
      <c r="B28" s="85" t="s">
        <v>40</v>
      </c>
      <c r="C28" s="85" t="s">
        <v>8</v>
      </c>
      <c r="D28" s="85" t="s">
        <v>8</v>
      </c>
      <c r="E28" s="85" t="s">
        <v>8</v>
      </c>
      <c r="F28" s="85" t="s">
        <v>8</v>
      </c>
      <c r="G28" s="85" t="s">
        <v>8</v>
      </c>
      <c r="H28" s="86" t="s">
        <v>8</v>
      </c>
      <c r="I28" s="84" t="s">
        <v>39</v>
      </c>
      <c r="J28" s="88">
        <f>J29+J62+J66+J84+J89+J110+J115+J135+J140</f>
        <v>65076.920000000006</v>
      </c>
      <c r="K28" s="88">
        <f>K29+K62+K66+K84+K89+K110+K115+K135+K140</f>
        <v>61575.02</v>
      </c>
      <c r="L28" s="88">
        <f>L29+L62+L66+L84+L89+L110+L115+L135+L140</f>
        <v>61364.719999999994</v>
      </c>
      <c r="M28" s="16" t="s">
        <v>39</v>
      </c>
    </row>
    <row r="29" spans="1:13" ht="31.5">
      <c r="A29" s="73" t="s">
        <v>16</v>
      </c>
      <c r="B29" s="74" t="s">
        <v>40</v>
      </c>
      <c r="C29" s="74" t="s">
        <v>17</v>
      </c>
      <c r="D29" s="74" t="s">
        <v>18</v>
      </c>
      <c r="E29" s="74" t="s">
        <v>8</v>
      </c>
      <c r="F29" s="74" t="s">
        <v>8</v>
      </c>
      <c r="G29" s="74" t="s">
        <v>8</v>
      </c>
      <c r="H29" s="75" t="s">
        <v>8</v>
      </c>
      <c r="I29" s="73" t="s">
        <v>16</v>
      </c>
      <c r="J29" s="76">
        <f>J30+J37+J41+J45</f>
        <v>42126.3</v>
      </c>
      <c r="K29" s="76">
        <f>K30+K37+K41+K45</f>
        <v>41868.4</v>
      </c>
      <c r="L29" s="76">
        <f>L30+L37+L41+L45</f>
        <v>42170.2</v>
      </c>
      <c r="M29" s="76" t="e">
        <f>M30+M45</f>
        <v>#VALUE!</v>
      </c>
    </row>
    <row r="30" spans="1:13" ht="94.5">
      <c r="A30" s="16" t="s">
        <v>41</v>
      </c>
      <c r="B30" s="17" t="s">
        <v>40</v>
      </c>
      <c r="C30" s="17" t="s">
        <v>17</v>
      </c>
      <c r="D30" s="17" t="s">
        <v>42</v>
      </c>
      <c r="E30" s="17" t="s">
        <v>8</v>
      </c>
      <c r="F30" s="17" t="s">
        <v>8</v>
      </c>
      <c r="G30" s="17" t="s">
        <v>8</v>
      </c>
      <c r="H30" s="18" t="s">
        <v>8</v>
      </c>
      <c r="I30" s="16" t="s">
        <v>41</v>
      </c>
      <c r="J30" s="24">
        <f>J34</f>
        <v>24323.4</v>
      </c>
      <c r="K30" s="24">
        <f>K34</f>
        <v>25048.9</v>
      </c>
      <c r="L30" s="24">
        <f>L34</f>
        <v>25048.9</v>
      </c>
      <c r="M30" s="16" t="s">
        <v>41</v>
      </c>
    </row>
    <row r="31" spans="1:13" ht="78.75">
      <c r="A31" s="27" t="s">
        <v>21</v>
      </c>
      <c r="B31" s="28" t="s">
        <v>40</v>
      </c>
      <c r="C31" s="28" t="s">
        <v>17</v>
      </c>
      <c r="D31" s="28" t="s">
        <v>42</v>
      </c>
      <c r="E31" s="28" t="s">
        <v>22</v>
      </c>
      <c r="F31" s="28" t="s">
        <v>8</v>
      </c>
      <c r="G31" s="14" t="s">
        <v>8</v>
      </c>
      <c r="H31" s="15" t="s">
        <v>8</v>
      </c>
      <c r="I31" s="13" t="s">
        <v>21</v>
      </c>
      <c r="J31" s="25"/>
      <c r="K31" s="25"/>
      <c r="L31" s="25"/>
      <c r="M31" s="13" t="s">
        <v>21</v>
      </c>
    </row>
    <row r="32" spans="1:13" ht="15.75">
      <c r="A32" s="27" t="s">
        <v>29</v>
      </c>
      <c r="B32" s="28" t="s">
        <v>40</v>
      </c>
      <c r="C32" s="28" t="s">
        <v>17</v>
      </c>
      <c r="D32" s="28" t="s">
        <v>42</v>
      </c>
      <c r="E32" s="28" t="s">
        <v>30</v>
      </c>
      <c r="F32" s="28" t="s">
        <v>8</v>
      </c>
      <c r="G32" s="14" t="s">
        <v>8</v>
      </c>
      <c r="H32" s="15" t="s">
        <v>8</v>
      </c>
      <c r="I32" s="13" t="s">
        <v>29</v>
      </c>
      <c r="J32" s="25"/>
      <c r="K32" s="25"/>
      <c r="L32" s="25"/>
      <c r="M32" s="13" t="s">
        <v>29</v>
      </c>
    </row>
    <row r="33" spans="1:13" ht="31.5">
      <c r="A33" s="31" t="s">
        <v>25</v>
      </c>
      <c r="B33" s="32" t="s">
        <v>40</v>
      </c>
      <c r="C33" s="32" t="s">
        <v>17</v>
      </c>
      <c r="D33" s="32" t="s">
        <v>42</v>
      </c>
      <c r="E33" s="32" t="s">
        <v>30</v>
      </c>
      <c r="F33" s="32" t="s">
        <v>26</v>
      </c>
      <c r="G33" s="20" t="s">
        <v>8</v>
      </c>
      <c r="H33" s="21" t="s">
        <v>8</v>
      </c>
      <c r="I33" s="19" t="s">
        <v>25</v>
      </c>
      <c r="J33" s="26"/>
      <c r="K33" s="26"/>
      <c r="L33" s="26"/>
      <c r="M33" s="19" t="s">
        <v>25</v>
      </c>
    </row>
    <row r="34" spans="1:13" ht="31.5">
      <c r="A34" s="35" t="s">
        <v>148</v>
      </c>
      <c r="B34" s="36" t="s">
        <v>40</v>
      </c>
      <c r="C34" s="36" t="s">
        <v>17</v>
      </c>
      <c r="D34" s="36" t="s">
        <v>42</v>
      </c>
      <c r="E34" s="36" t="s">
        <v>149</v>
      </c>
      <c r="F34" s="36" t="s">
        <v>8</v>
      </c>
      <c r="G34" s="40"/>
      <c r="H34" s="40"/>
      <c r="I34" s="40"/>
      <c r="J34" s="40">
        <f aca="true" t="shared" si="1" ref="J34:L35">J35</f>
        <v>24323.4</v>
      </c>
      <c r="K34" s="40">
        <f t="shared" si="1"/>
        <v>25048.9</v>
      </c>
      <c r="L34" s="40">
        <f t="shared" si="1"/>
        <v>25048.9</v>
      </c>
      <c r="M34" s="19"/>
    </row>
    <row r="35" spans="1:13" ht="78.75">
      <c r="A35" s="51" t="s">
        <v>306</v>
      </c>
      <c r="B35" s="28" t="s">
        <v>40</v>
      </c>
      <c r="C35" s="28" t="s">
        <v>17</v>
      </c>
      <c r="D35" s="28" t="s">
        <v>42</v>
      </c>
      <c r="E35" s="28" t="s">
        <v>307</v>
      </c>
      <c r="F35" s="28" t="s">
        <v>8</v>
      </c>
      <c r="G35" s="38"/>
      <c r="H35" s="38"/>
      <c r="I35" s="38"/>
      <c r="J35" s="38">
        <f t="shared" si="1"/>
        <v>24323.4</v>
      </c>
      <c r="K35" s="38">
        <f t="shared" si="1"/>
        <v>25048.9</v>
      </c>
      <c r="L35" s="38">
        <f t="shared" si="1"/>
        <v>25048.9</v>
      </c>
      <c r="M35" s="19"/>
    </row>
    <row r="36" spans="1:13" ht="31.5">
      <c r="A36" s="31" t="s">
        <v>25</v>
      </c>
      <c r="B36" s="32" t="s">
        <v>40</v>
      </c>
      <c r="C36" s="32" t="s">
        <v>17</v>
      </c>
      <c r="D36" s="32" t="s">
        <v>42</v>
      </c>
      <c r="E36" s="32" t="s">
        <v>307</v>
      </c>
      <c r="F36" s="32" t="s">
        <v>26</v>
      </c>
      <c r="G36" s="52"/>
      <c r="H36" s="52"/>
      <c r="I36" s="52"/>
      <c r="J36" s="52">
        <v>24323.4</v>
      </c>
      <c r="K36" s="52">
        <v>25048.9</v>
      </c>
      <c r="L36" s="52">
        <v>25048.9</v>
      </c>
      <c r="M36" s="19"/>
    </row>
    <row r="37" spans="1:13" ht="31.5">
      <c r="A37" s="47" t="s">
        <v>308</v>
      </c>
      <c r="B37" s="36" t="s">
        <v>40</v>
      </c>
      <c r="C37" s="36" t="s">
        <v>17</v>
      </c>
      <c r="D37" s="36" t="s">
        <v>90</v>
      </c>
      <c r="E37" s="36"/>
      <c r="F37" s="36" t="s">
        <v>8</v>
      </c>
      <c r="G37" s="40"/>
      <c r="H37" s="40"/>
      <c r="I37" s="40"/>
      <c r="J37" s="40">
        <f>J38</f>
        <v>175</v>
      </c>
      <c r="K37" s="40">
        <f aca="true" t="shared" si="2" ref="K37:L39">K38</f>
        <v>0</v>
      </c>
      <c r="L37" s="40">
        <f t="shared" si="2"/>
        <v>0</v>
      </c>
      <c r="M37" s="19"/>
    </row>
    <row r="38" spans="1:13" ht="15.75">
      <c r="A38" s="48" t="s">
        <v>309</v>
      </c>
      <c r="B38" s="28" t="s">
        <v>40</v>
      </c>
      <c r="C38" s="28" t="s">
        <v>17</v>
      </c>
      <c r="D38" s="28" t="s">
        <v>90</v>
      </c>
      <c r="E38" s="28" t="s">
        <v>310</v>
      </c>
      <c r="F38" s="28"/>
      <c r="G38" s="38"/>
      <c r="H38" s="38"/>
      <c r="I38" s="38"/>
      <c r="J38" s="38">
        <f>J39</f>
        <v>175</v>
      </c>
      <c r="K38" s="38">
        <f t="shared" si="2"/>
        <v>0</v>
      </c>
      <c r="L38" s="38">
        <f t="shared" si="2"/>
        <v>0</v>
      </c>
      <c r="M38" s="19"/>
    </row>
    <row r="39" spans="1:13" ht="31.5">
      <c r="A39" s="48" t="s">
        <v>311</v>
      </c>
      <c r="B39" s="28" t="s">
        <v>40</v>
      </c>
      <c r="C39" s="28" t="s">
        <v>17</v>
      </c>
      <c r="D39" s="28" t="s">
        <v>90</v>
      </c>
      <c r="E39" s="28" t="s">
        <v>312</v>
      </c>
      <c r="F39" s="28"/>
      <c r="G39" s="38"/>
      <c r="H39" s="38"/>
      <c r="I39" s="38"/>
      <c r="J39" s="38">
        <f>J40</f>
        <v>175</v>
      </c>
      <c r="K39" s="38">
        <f t="shared" si="2"/>
        <v>0</v>
      </c>
      <c r="L39" s="38">
        <f t="shared" si="2"/>
        <v>0</v>
      </c>
      <c r="M39" s="19"/>
    </row>
    <row r="40" spans="1:13" ht="31.5">
      <c r="A40" s="31" t="s">
        <v>25</v>
      </c>
      <c r="B40" s="32" t="s">
        <v>40</v>
      </c>
      <c r="C40" s="32" t="s">
        <v>17</v>
      </c>
      <c r="D40" s="32" t="s">
        <v>90</v>
      </c>
      <c r="E40" s="32" t="s">
        <v>312</v>
      </c>
      <c r="F40" s="32" t="s">
        <v>26</v>
      </c>
      <c r="G40" s="30"/>
      <c r="H40" s="30"/>
      <c r="I40" s="30"/>
      <c r="J40" s="30">
        <v>175</v>
      </c>
      <c r="K40" s="30">
        <v>0</v>
      </c>
      <c r="L40" s="30">
        <v>0</v>
      </c>
      <c r="M40" s="19"/>
    </row>
    <row r="41" spans="1:13" ht="15.75">
      <c r="A41" s="35" t="s">
        <v>43</v>
      </c>
      <c r="B41" s="36" t="s">
        <v>40</v>
      </c>
      <c r="C41" s="36" t="s">
        <v>17</v>
      </c>
      <c r="D41" s="36" t="s">
        <v>44</v>
      </c>
      <c r="E41" s="36" t="s">
        <v>8</v>
      </c>
      <c r="F41" s="36" t="s">
        <v>8</v>
      </c>
      <c r="G41" s="36" t="s">
        <v>8</v>
      </c>
      <c r="H41" s="37" t="s">
        <v>8</v>
      </c>
      <c r="I41" s="35" t="s">
        <v>43</v>
      </c>
      <c r="J41" s="39">
        <v>500</v>
      </c>
      <c r="K41" s="39">
        <v>500</v>
      </c>
      <c r="L41" s="39">
        <v>500</v>
      </c>
      <c r="M41" s="16" t="s">
        <v>43</v>
      </c>
    </row>
    <row r="42" spans="1:13" ht="15.75">
      <c r="A42" s="27" t="s">
        <v>43</v>
      </c>
      <c r="B42" s="28" t="s">
        <v>40</v>
      </c>
      <c r="C42" s="28" t="s">
        <v>17</v>
      </c>
      <c r="D42" s="28" t="s">
        <v>44</v>
      </c>
      <c r="E42" s="28" t="s">
        <v>45</v>
      </c>
      <c r="F42" s="28" t="s">
        <v>8</v>
      </c>
      <c r="G42" s="28" t="s">
        <v>8</v>
      </c>
      <c r="H42" s="29" t="s">
        <v>8</v>
      </c>
      <c r="I42" s="27" t="s">
        <v>43</v>
      </c>
      <c r="J42" s="30">
        <v>500</v>
      </c>
      <c r="K42" s="30">
        <v>500</v>
      </c>
      <c r="L42" s="30">
        <v>500</v>
      </c>
      <c r="M42" s="13" t="s">
        <v>43</v>
      </c>
    </row>
    <row r="43" spans="1:13" ht="31.5">
      <c r="A43" s="27" t="s">
        <v>46</v>
      </c>
      <c r="B43" s="28" t="s">
        <v>40</v>
      </c>
      <c r="C43" s="28" t="s">
        <v>17</v>
      </c>
      <c r="D43" s="28" t="s">
        <v>44</v>
      </c>
      <c r="E43" s="28" t="s">
        <v>47</v>
      </c>
      <c r="F43" s="28" t="s">
        <v>8</v>
      </c>
      <c r="G43" s="28" t="s">
        <v>8</v>
      </c>
      <c r="H43" s="29" t="s">
        <v>8</v>
      </c>
      <c r="I43" s="27" t="s">
        <v>46</v>
      </c>
      <c r="J43" s="30">
        <v>500</v>
      </c>
      <c r="K43" s="30">
        <v>500</v>
      </c>
      <c r="L43" s="30">
        <v>500</v>
      </c>
      <c r="M43" s="13" t="s">
        <v>46</v>
      </c>
    </row>
    <row r="44" spans="1:13" ht="15.75">
      <c r="A44" s="31" t="s">
        <v>48</v>
      </c>
      <c r="B44" s="32" t="s">
        <v>40</v>
      </c>
      <c r="C44" s="32" t="s">
        <v>17</v>
      </c>
      <c r="D44" s="32" t="s">
        <v>44</v>
      </c>
      <c r="E44" s="32" t="s">
        <v>47</v>
      </c>
      <c r="F44" s="32" t="s">
        <v>49</v>
      </c>
      <c r="G44" s="32" t="s">
        <v>8</v>
      </c>
      <c r="H44" s="33" t="s">
        <v>8</v>
      </c>
      <c r="I44" s="31" t="s">
        <v>48</v>
      </c>
      <c r="J44" s="30">
        <v>500</v>
      </c>
      <c r="K44" s="30">
        <v>500</v>
      </c>
      <c r="L44" s="30">
        <v>500</v>
      </c>
      <c r="M44" s="19" t="s">
        <v>48</v>
      </c>
    </row>
    <row r="45" spans="1:13" ht="15.75">
      <c r="A45" s="73" t="s">
        <v>33</v>
      </c>
      <c r="B45" s="74" t="s">
        <v>40</v>
      </c>
      <c r="C45" s="74" t="s">
        <v>17</v>
      </c>
      <c r="D45" s="74" t="s">
        <v>34</v>
      </c>
      <c r="E45" s="74" t="s">
        <v>8</v>
      </c>
      <c r="F45" s="74" t="s">
        <v>8</v>
      </c>
      <c r="G45" s="74" t="s">
        <v>8</v>
      </c>
      <c r="H45" s="75" t="s">
        <v>8</v>
      </c>
      <c r="I45" s="73" t="s">
        <v>33</v>
      </c>
      <c r="J45" s="76">
        <f>J51+J54+J57+J60</f>
        <v>17127.9</v>
      </c>
      <c r="K45" s="76">
        <f>K51+K54+K57+K60</f>
        <v>16319.5</v>
      </c>
      <c r="L45" s="76">
        <f>L51+L54+L57+L60</f>
        <v>16621.3</v>
      </c>
      <c r="M45" s="16" t="s">
        <v>33</v>
      </c>
    </row>
    <row r="46" spans="1:13" ht="31.5">
      <c r="A46" s="27" t="s">
        <v>50</v>
      </c>
      <c r="B46" s="28" t="s">
        <v>40</v>
      </c>
      <c r="C46" s="28" t="s">
        <v>17</v>
      </c>
      <c r="D46" s="28" t="s">
        <v>34</v>
      </c>
      <c r="E46" s="28" t="s">
        <v>51</v>
      </c>
      <c r="F46" s="28" t="s">
        <v>8</v>
      </c>
      <c r="G46" s="14" t="s">
        <v>8</v>
      </c>
      <c r="H46" s="15" t="s">
        <v>8</v>
      </c>
      <c r="I46" s="13" t="s">
        <v>50</v>
      </c>
      <c r="J46" s="25"/>
      <c r="K46" s="25"/>
      <c r="L46" s="25"/>
      <c r="M46" s="13" t="s">
        <v>50</v>
      </c>
    </row>
    <row r="47" spans="1:13" ht="31.5">
      <c r="A47" s="27" t="s">
        <v>52</v>
      </c>
      <c r="B47" s="28" t="s">
        <v>40</v>
      </c>
      <c r="C47" s="28" t="s">
        <v>17</v>
      </c>
      <c r="D47" s="28" t="s">
        <v>34</v>
      </c>
      <c r="E47" s="28" t="s">
        <v>53</v>
      </c>
      <c r="F47" s="28" t="s">
        <v>8</v>
      </c>
      <c r="G47" s="14" t="s">
        <v>8</v>
      </c>
      <c r="H47" s="15" t="s">
        <v>8</v>
      </c>
      <c r="I47" s="13" t="s">
        <v>52</v>
      </c>
      <c r="J47" s="25"/>
      <c r="K47" s="25"/>
      <c r="L47" s="25"/>
      <c r="M47" s="13" t="s">
        <v>52</v>
      </c>
    </row>
    <row r="48" spans="1:13" ht="31.5">
      <c r="A48" s="31" t="s">
        <v>25</v>
      </c>
      <c r="B48" s="32" t="s">
        <v>40</v>
      </c>
      <c r="C48" s="32" t="s">
        <v>17</v>
      </c>
      <c r="D48" s="32" t="s">
        <v>34</v>
      </c>
      <c r="E48" s="32" t="s">
        <v>53</v>
      </c>
      <c r="F48" s="32" t="s">
        <v>26</v>
      </c>
      <c r="G48" s="20" t="s">
        <v>8</v>
      </c>
      <c r="H48" s="21" t="s">
        <v>8</v>
      </c>
      <c r="I48" s="19" t="s">
        <v>25</v>
      </c>
      <c r="J48" s="26"/>
      <c r="K48" s="26"/>
      <c r="L48" s="26"/>
      <c r="M48" s="19" t="s">
        <v>25</v>
      </c>
    </row>
    <row r="49" spans="1:13" ht="47.25">
      <c r="A49" s="27" t="s">
        <v>54</v>
      </c>
      <c r="B49" s="28" t="s">
        <v>40</v>
      </c>
      <c r="C49" s="28" t="s">
        <v>17</v>
      </c>
      <c r="D49" s="28" t="s">
        <v>34</v>
      </c>
      <c r="E49" s="28" t="s">
        <v>55</v>
      </c>
      <c r="F49" s="28" t="s">
        <v>8</v>
      </c>
      <c r="G49" s="14" t="s">
        <v>8</v>
      </c>
      <c r="H49" s="15" t="s">
        <v>8</v>
      </c>
      <c r="I49" s="13" t="s">
        <v>54</v>
      </c>
      <c r="J49" s="25"/>
      <c r="K49" s="25"/>
      <c r="L49" s="25"/>
      <c r="M49" s="13" t="s">
        <v>54</v>
      </c>
    </row>
    <row r="50" spans="1:13" ht="31.5">
      <c r="A50" s="31" t="s">
        <v>25</v>
      </c>
      <c r="B50" s="32" t="s">
        <v>40</v>
      </c>
      <c r="C50" s="32" t="s">
        <v>17</v>
      </c>
      <c r="D50" s="32" t="s">
        <v>34</v>
      </c>
      <c r="E50" s="32" t="s">
        <v>55</v>
      </c>
      <c r="F50" s="32" t="s">
        <v>26</v>
      </c>
      <c r="G50" s="20" t="s">
        <v>8</v>
      </c>
      <c r="H50" s="21" t="s">
        <v>8</v>
      </c>
      <c r="I50" s="19" t="s">
        <v>25</v>
      </c>
      <c r="J50" s="26"/>
      <c r="K50" s="26"/>
      <c r="L50" s="26"/>
      <c r="M50" s="19" t="s">
        <v>25</v>
      </c>
    </row>
    <row r="51" spans="1:13" ht="47.25">
      <c r="A51" s="35" t="s">
        <v>35</v>
      </c>
      <c r="B51" s="36" t="s">
        <v>40</v>
      </c>
      <c r="C51" s="36" t="s">
        <v>17</v>
      </c>
      <c r="D51" s="36" t="s">
        <v>34</v>
      </c>
      <c r="E51" s="36" t="s">
        <v>36</v>
      </c>
      <c r="F51" s="36" t="s">
        <v>8</v>
      </c>
      <c r="G51" s="53"/>
      <c r="H51" s="54"/>
      <c r="I51" s="55"/>
      <c r="J51" s="40">
        <f aca="true" t="shared" si="3" ref="J51:L52">J52</f>
        <v>1190.7</v>
      </c>
      <c r="K51" s="40">
        <f t="shared" si="3"/>
        <v>1365.7</v>
      </c>
      <c r="L51" s="40">
        <f t="shared" si="3"/>
        <v>1365.7</v>
      </c>
      <c r="M51" s="19"/>
    </row>
    <row r="52" spans="1:13" ht="31.5">
      <c r="A52" s="27" t="s">
        <v>37</v>
      </c>
      <c r="B52" s="28" t="s">
        <v>40</v>
      </c>
      <c r="C52" s="28" t="s">
        <v>17</v>
      </c>
      <c r="D52" s="28" t="s">
        <v>34</v>
      </c>
      <c r="E52" s="28" t="s">
        <v>38</v>
      </c>
      <c r="F52" s="28" t="s">
        <v>8</v>
      </c>
      <c r="G52" s="32"/>
      <c r="H52" s="33"/>
      <c r="I52" s="31"/>
      <c r="J52" s="38">
        <f t="shared" si="3"/>
        <v>1190.7</v>
      </c>
      <c r="K52" s="38">
        <f t="shared" si="3"/>
        <v>1365.7</v>
      </c>
      <c r="L52" s="38">
        <f t="shared" si="3"/>
        <v>1365.7</v>
      </c>
      <c r="M52" s="19"/>
    </row>
    <row r="53" spans="1:13" ht="31.5">
      <c r="A53" s="31" t="s">
        <v>25</v>
      </c>
      <c r="B53" s="32" t="s">
        <v>40</v>
      </c>
      <c r="C53" s="32" t="s">
        <v>17</v>
      </c>
      <c r="D53" s="32" t="s">
        <v>34</v>
      </c>
      <c r="E53" s="32" t="s">
        <v>38</v>
      </c>
      <c r="F53" s="32" t="s">
        <v>26</v>
      </c>
      <c r="G53" s="32"/>
      <c r="H53" s="33"/>
      <c r="I53" s="31"/>
      <c r="J53" s="52">
        <v>1190.7</v>
      </c>
      <c r="K53" s="52">
        <v>1365.7</v>
      </c>
      <c r="L53" s="52">
        <v>1365.7</v>
      </c>
      <c r="M53" s="19"/>
    </row>
    <row r="54" spans="1:13" ht="31.5">
      <c r="A54" s="35" t="s">
        <v>56</v>
      </c>
      <c r="B54" s="36" t="s">
        <v>40</v>
      </c>
      <c r="C54" s="36" t="s">
        <v>17</v>
      </c>
      <c r="D54" s="36" t="s">
        <v>34</v>
      </c>
      <c r="E54" s="36" t="s">
        <v>57</v>
      </c>
      <c r="F54" s="36" t="s">
        <v>8</v>
      </c>
      <c r="G54" s="36" t="s">
        <v>8</v>
      </c>
      <c r="H54" s="37" t="s">
        <v>8</v>
      </c>
      <c r="I54" s="35" t="s">
        <v>56</v>
      </c>
      <c r="J54" s="39">
        <v>541</v>
      </c>
      <c r="K54" s="39">
        <v>2081</v>
      </c>
      <c r="L54" s="39">
        <v>2081</v>
      </c>
      <c r="M54" s="13" t="s">
        <v>56</v>
      </c>
    </row>
    <row r="55" spans="1:13" ht="31.5">
      <c r="A55" s="27" t="s">
        <v>58</v>
      </c>
      <c r="B55" s="28" t="s">
        <v>40</v>
      </c>
      <c r="C55" s="28" t="s">
        <v>17</v>
      </c>
      <c r="D55" s="28" t="s">
        <v>34</v>
      </c>
      <c r="E55" s="28" t="s">
        <v>59</v>
      </c>
      <c r="F55" s="28" t="s">
        <v>8</v>
      </c>
      <c r="G55" s="28" t="s">
        <v>8</v>
      </c>
      <c r="H55" s="29" t="s">
        <v>8</v>
      </c>
      <c r="I55" s="27" t="s">
        <v>58</v>
      </c>
      <c r="J55" s="30">
        <v>541</v>
      </c>
      <c r="K55" s="30">
        <v>2081</v>
      </c>
      <c r="L55" s="30">
        <v>2081</v>
      </c>
      <c r="M55" s="13" t="s">
        <v>58</v>
      </c>
    </row>
    <row r="56" spans="1:13" ht="31.5">
      <c r="A56" s="31" t="s">
        <v>60</v>
      </c>
      <c r="B56" s="32" t="s">
        <v>40</v>
      </c>
      <c r="C56" s="32" t="s">
        <v>17</v>
      </c>
      <c r="D56" s="32" t="s">
        <v>34</v>
      </c>
      <c r="E56" s="32" t="s">
        <v>59</v>
      </c>
      <c r="F56" s="32" t="s">
        <v>61</v>
      </c>
      <c r="G56" s="32" t="s">
        <v>8</v>
      </c>
      <c r="H56" s="33" t="s">
        <v>8</v>
      </c>
      <c r="I56" s="31" t="s">
        <v>60</v>
      </c>
      <c r="J56" s="30">
        <v>541</v>
      </c>
      <c r="K56" s="30">
        <v>2081</v>
      </c>
      <c r="L56" s="30">
        <v>2081</v>
      </c>
      <c r="M56" s="19" t="s">
        <v>60</v>
      </c>
    </row>
    <row r="57" spans="1:13" ht="78.75">
      <c r="A57" s="58" t="s">
        <v>313</v>
      </c>
      <c r="B57" s="36" t="s">
        <v>40</v>
      </c>
      <c r="C57" s="36" t="s">
        <v>17</v>
      </c>
      <c r="D57" s="36" t="s">
        <v>34</v>
      </c>
      <c r="E57" s="36" t="s">
        <v>288</v>
      </c>
      <c r="F57" s="36" t="s">
        <v>8</v>
      </c>
      <c r="G57" s="53"/>
      <c r="H57" s="54"/>
      <c r="I57" s="55"/>
      <c r="J57" s="59">
        <f>J58+J59</f>
        <v>2660.3</v>
      </c>
      <c r="K57" s="59">
        <f>K58+K59</f>
        <v>1910</v>
      </c>
      <c r="L57" s="59">
        <f>L58+L59</f>
        <v>1810</v>
      </c>
      <c r="M57" s="19"/>
    </row>
    <row r="58" spans="1:13" ht="31.5">
      <c r="A58" s="57" t="s">
        <v>60</v>
      </c>
      <c r="B58" s="32" t="s">
        <v>40</v>
      </c>
      <c r="C58" s="32" t="s">
        <v>17</v>
      </c>
      <c r="D58" s="32" t="s">
        <v>34</v>
      </c>
      <c r="E58" s="32" t="s">
        <v>288</v>
      </c>
      <c r="F58" s="32" t="s">
        <v>61</v>
      </c>
      <c r="G58" s="32"/>
      <c r="H58" s="33"/>
      <c r="I58" s="31"/>
      <c r="J58" s="52">
        <v>750.3</v>
      </c>
      <c r="K58" s="52">
        <v>0</v>
      </c>
      <c r="L58" s="52">
        <v>0</v>
      </c>
      <c r="M58" s="19"/>
    </row>
    <row r="59" spans="1:13" ht="31.5">
      <c r="A59" s="57" t="s">
        <v>25</v>
      </c>
      <c r="B59" s="32" t="s">
        <v>40</v>
      </c>
      <c r="C59" s="32" t="s">
        <v>17</v>
      </c>
      <c r="D59" s="32" t="s">
        <v>34</v>
      </c>
      <c r="E59" s="32" t="s">
        <v>288</v>
      </c>
      <c r="F59" s="32" t="s">
        <v>26</v>
      </c>
      <c r="G59" s="32"/>
      <c r="H59" s="33"/>
      <c r="I59" s="31"/>
      <c r="J59" s="52">
        <v>1910</v>
      </c>
      <c r="K59" s="52">
        <v>1910</v>
      </c>
      <c r="L59" s="52">
        <v>1810</v>
      </c>
      <c r="M59" s="19"/>
    </row>
    <row r="60" spans="1:13" ht="78.75">
      <c r="A60" s="58" t="s">
        <v>306</v>
      </c>
      <c r="B60" s="36" t="s">
        <v>40</v>
      </c>
      <c r="C60" s="36" t="s">
        <v>17</v>
      </c>
      <c r="D60" s="36" t="s">
        <v>34</v>
      </c>
      <c r="E60" s="36" t="s">
        <v>290</v>
      </c>
      <c r="F60" s="36" t="s">
        <v>8</v>
      </c>
      <c r="G60" s="60">
        <f>G61</f>
        <v>9632.6</v>
      </c>
      <c r="H60" s="60">
        <f>H61</f>
        <v>9234.5</v>
      </c>
      <c r="I60" s="60">
        <f>I61</f>
        <v>9507</v>
      </c>
      <c r="J60" s="39">
        <v>12735.9</v>
      </c>
      <c r="K60" s="39">
        <v>10962.8</v>
      </c>
      <c r="L60" s="39">
        <v>11364.6</v>
      </c>
      <c r="M60" s="19"/>
    </row>
    <row r="61" spans="1:13" ht="31.5">
      <c r="A61" s="57" t="s">
        <v>60</v>
      </c>
      <c r="B61" s="32" t="s">
        <v>40</v>
      </c>
      <c r="C61" s="32" t="s">
        <v>17</v>
      </c>
      <c r="D61" s="32" t="s">
        <v>34</v>
      </c>
      <c r="E61" s="32" t="s">
        <v>290</v>
      </c>
      <c r="F61" s="32" t="s">
        <v>61</v>
      </c>
      <c r="G61" s="50">
        <v>9632.6</v>
      </c>
      <c r="H61" s="50">
        <v>9234.5</v>
      </c>
      <c r="I61" s="50">
        <v>9507</v>
      </c>
      <c r="J61" s="30">
        <v>12735.9</v>
      </c>
      <c r="K61" s="30">
        <v>10962.8</v>
      </c>
      <c r="L61" s="30">
        <v>11364.6</v>
      </c>
      <c r="M61" s="19"/>
    </row>
    <row r="62" spans="1:13" ht="15.75">
      <c r="A62" s="73" t="s">
        <v>62</v>
      </c>
      <c r="B62" s="74" t="s">
        <v>40</v>
      </c>
      <c r="C62" s="74" t="s">
        <v>42</v>
      </c>
      <c r="D62" s="74" t="s">
        <v>18</v>
      </c>
      <c r="E62" s="74" t="s">
        <v>8</v>
      </c>
      <c r="F62" s="74" t="s">
        <v>8</v>
      </c>
      <c r="G62" s="74" t="s">
        <v>8</v>
      </c>
      <c r="H62" s="75" t="s">
        <v>8</v>
      </c>
      <c r="I62" s="73" t="s">
        <v>62</v>
      </c>
      <c r="J62" s="76"/>
      <c r="K62" s="76"/>
      <c r="L62" s="76"/>
      <c r="M62" s="16" t="s">
        <v>62</v>
      </c>
    </row>
    <row r="63" spans="1:13" ht="31.5">
      <c r="A63" s="16" t="s">
        <v>63</v>
      </c>
      <c r="B63" s="17" t="s">
        <v>40</v>
      </c>
      <c r="C63" s="17" t="s">
        <v>42</v>
      </c>
      <c r="D63" s="17" t="s">
        <v>64</v>
      </c>
      <c r="E63" s="17" t="s">
        <v>8</v>
      </c>
      <c r="F63" s="17" t="s">
        <v>8</v>
      </c>
      <c r="G63" s="17" t="s">
        <v>8</v>
      </c>
      <c r="H63" s="18" t="s">
        <v>8</v>
      </c>
      <c r="I63" s="16" t="s">
        <v>63</v>
      </c>
      <c r="J63" s="24"/>
      <c r="K63" s="24"/>
      <c r="L63" s="24"/>
      <c r="M63" s="16" t="s">
        <v>63</v>
      </c>
    </row>
    <row r="64" spans="1:13" ht="31.5">
      <c r="A64" s="13" t="s">
        <v>65</v>
      </c>
      <c r="B64" s="14" t="s">
        <v>40</v>
      </c>
      <c r="C64" s="14" t="s">
        <v>42</v>
      </c>
      <c r="D64" s="14" t="s">
        <v>64</v>
      </c>
      <c r="E64" s="14" t="s">
        <v>66</v>
      </c>
      <c r="F64" s="14" t="s">
        <v>8</v>
      </c>
      <c r="G64" s="14" t="s">
        <v>8</v>
      </c>
      <c r="H64" s="15" t="s">
        <v>8</v>
      </c>
      <c r="I64" s="13" t="s">
        <v>65</v>
      </c>
      <c r="J64" s="25"/>
      <c r="K64" s="25"/>
      <c r="L64" s="25"/>
      <c r="M64" s="13" t="s">
        <v>65</v>
      </c>
    </row>
    <row r="65" spans="1:13" ht="31.5">
      <c r="A65" s="19" t="s">
        <v>25</v>
      </c>
      <c r="B65" s="20" t="s">
        <v>40</v>
      </c>
      <c r="C65" s="20" t="s">
        <v>42</v>
      </c>
      <c r="D65" s="20" t="s">
        <v>64</v>
      </c>
      <c r="E65" s="20" t="s">
        <v>66</v>
      </c>
      <c r="F65" s="20" t="s">
        <v>26</v>
      </c>
      <c r="G65" s="20" t="s">
        <v>8</v>
      </c>
      <c r="H65" s="21" t="s">
        <v>8</v>
      </c>
      <c r="I65" s="19" t="s">
        <v>25</v>
      </c>
      <c r="J65" s="26"/>
      <c r="K65" s="26"/>
      <c r="L65" s="26"/>
      <c r="M65" s="19" t="s">
        <v>25</v>
      </c>
    </row>
    <row r="66" spans="1:13" ht="31.5">
      <c r="A66" s="73" t="s">
        <v>67</v>
      </c>
      <c r="B66" s="74" t="s">
        <v>40</v>
      </c>
      <c r="C66" s="74" t="s">
        <v>68</v>
      </c>
      <c r="D66" s="74" t="s">
        <v>18</v>
      </c>
      <c r="E66" s="74" t="s">
        <v>8</v>
      </c>
      <c r="F66" s="74" t="s">
        <v>8</v>
      </c>
      <c r="G66" s="74" t="s">
        <v>8</v>
      </c>
      <c r="H66" s="75" t="s">
        <v>8</v>
      </c>
      <c r="I66" s="73" t="s">
        <v>67</v>
      </c>
      <c r="J66" s="76">
        <f>J81</f>
        <v>5035.2</v>
      </c>
      <c r="K66" s="76">
        <f>K81</f>
        <v>5035.2</v>
      </c>
      <c r="L66" s="76">
        <f>L81</f>
        <v>5094.2</v>
      </c>
      <c r="M66" s="16" t="s">
        <v>67</v>
      </c>
    </row>
    <row r="67" spans="1:13" ht="15.75">
      <c r="A67" s="16" t="s">
        <v>69</v>
      </c>
      <c r="B67" s="17" t="s">
        <v>40</v>
      </c>
      <c r="C67" s="17" t="s">
        <v>68</v>
      </c>
      <c r="D67" s="17" t="s">
        <v>20</v>
      </c>
      <c r="E67" s="17" t="s">
        <v>8</v>
      </c>
      <c r="F67" s="17" t="s">
        <v>8</v>
      </c>
      <c r="G67" s="17" t="s">
        <v>8</v>
      </c>
      <c r="H67" s="18" t="s">
        <v>8</v>
      </c>
      <c r="I67" s="16" t="s">
        <v>69</v>
      </c>
      <c r="J67" s="24"/>
      <c r="K67" s="24"/>
      <c r="L67" s="24"/>
      <c r="M67" s="16" t="s">
        <v>69</v>
      </c>
    </row>
    <row r="68" spans="1:13" ht="15.75">
      <c r="A68" s="13" t="s">
        <v>70</v>
      </c>
      <c r="B68" s="14" t="s">
        <v>40</v>
      </c>
      <c r="C68" s="14" t="s">
        <v>68</v>
      </c>
      <c r="D68" s="14" t="s">
        <v>20</v>
      </c>
      <c r="E68" s="14" t="s">
        <v>71</v>
      </c>
      <c r="F68" s="14" t="s">
        <v>8</v>
      </c>
      <c r="G68" s="14" t="s">
        <v>8</v>
      </c>
      <c r="H68" s="15" t="s">
        <v>8</v>
      </c>
      <c r="I68" s="13" t="s">
        <v>70</v>
      </c>
      <c r="J68" s="25"/>
      <c r="K68" s="25"/>
      <c r="L68" s="25"/>
      <c r="M68" s="13" t="s">
        <v>70</v>
      </c>
    </row>
    <row r="69" spans="1:13" ht="31.5">
      <c r="A69" s="13" t="s">
        <v>72</v>
      </c>
      <c r="B69" s="14" t="s">
        <v>40</v>
      </c>
      <c r="C69" s="14" t="s">
        <v>68</v>
      </c>
      <c r="D69" s="14" t="s">
        <v>20</v>
      </c>
      <c r="E69" s="14" t="s">
        <v>73</v>
      </c>
      <c r="F69" s="14" t="s">
        <v>8</v>
      </c>
      <c r="G69" s="14" t="s">
        <v>8</v>
      </c>
      <c r="H69" s="15" t="s">
        <v>8</v>
      </c>
      <c r="I69" s="13" t="s">
        <v>72</v>
      </c>
      <c r="J69" s="25"/>
      <c r="K69" s="25"/>
      <c r="L69" s="25"/>
      <c r="M69" s="13" t="s">
        <v>72</v>
      </c>
    </row>
    <row r="70" spans="1:13" ht="63">
      <c r="A70" s="13" t="s">
        <v>74</v>
      </c>
      <c r="B70" s="14" t="s">
        <v>40</v>
      </c>
      <c r="C70" s="14" t="s">
        <v>68</v>
      </c>
      <c r="D70" s="14" t="s">
        <v>20</v>
      </c>
      <c r="E70" s="14" t="s">
        <v>75</v>
      </c>
      <c r="F70" s="14" t="s">
        <v>8</v>
      </c>
      <c r="G70" s="14" t="s">
        <v>8</v>
      </c>
      <c r="H70" s="15" t="s">
        <v>8</v>
      </c>
      <c r="I70" s="13" t="s">
        <v>74</v>
      </c>
      <c r="J70" s="25"/>
      <c r="K70" s="25"/>
      <c r="L70" s="25"/>
      <c r="M70" s="13" t="s">
        <v>74</v>
      </c>
    </row>
    <row r="71" spans="1:13" ht="15.75">
      <c r="A71" s="19" t="s">
        <v>76</v>
      </c>
      <c r="B71" s="20" t="s">
        <v>40</v>
      </c>
      <c r="C71" s="20" t="s">
        <v>68</v>
      </c>
      <c r="D71" s="20" t="s">
        <v>20</v>
      </c>
      <c r="E71" s="20" t="s">
        <v>75</v>
      </c>
      <c r="F71" s="20" t="s">
        <v>77</v>
      </c>
      <c r="G71" s="20" t="s">
        <v>8</v>
      </c>
      <c r="H71" s="21" t="s">
        <v>8</v>
      </c>
      <c r="I71" s="19" t="s">
        <v>76</v>
      </c>
      <c r="J71" s="26"/>
      <c r="K71" s="26"/>
      <c r="L71" s="26"/>
      <c r="M71" s="19" t="s">
        <v>76</v>
      </c>
    </row>
    <row r="72" spans="1:13" ht="47.25">
      <c r="A72" s="13" t="s">
        <v>78</v>
      </c>
      <c r="B72" s="14" t="s">
        <v>40</v>
      </c>
      <c r="C72" s="14" t="s">
        <v>68</v>
      </c>
      <c r="D72" s="14" t="s">
        <v>20</v>
      </c>
      <c r="E72" s="14" t="s">
        <v>79</v>
      </c>
      <c r="F72" s="14" t="s">
        <v>8</v>
      </c>
      <c r="G72" s="14" t="s">
        <v>8</v>
      </c>
      <c r="H72" s="15" t="s">
        <v>8</v>
      </c>
      <c r="I72" s="13" t="s">
        <v>78</v>
      </c>
      <c r="J72" s="25"/>
      <c r="K72" s="25"/>
      <c r="L72" s="25"/>
      <c r="M72" s="13" t="s">
        <v>78</v>
      </c>
    </row>
    <row r="73" spans="1:13" ht="31.5">
      <c r="A73" s="13" t="s">
        <v>80</v>
      </c>
      <c r="B73" s="14" t="s">
        <v>40</v>
      </c>
      <c r="C73" s="14" t="s">
        <v>68</v>
      </c>
      <c r="D73" s="14" t="s">
        <v>20</v>
      </c>
      <c r="E73" s="14" t="s">
        <v>81</v>
      </c>
      <c r="F73" s="14" t="s">
        <v>8</v>
      </c>
      <c r="G73" s="14" t="s">
        <v>8</v>
      </c>
      <c r="H73" s="15" t="s">
        <v>8</v>
      </c>
      <c r="I73" s="13" t="s">
        <v>80</v>
      </c>
      <c r="J73" s="25"/>
      <c r="K73" s="25"/>
      <c r="L73" s="25"/>
      <c r="M73" s="13" t="s">
        <v>80</v>
      </c>
    </row>
    <row r="74" spans="1:13" ht="15.75">
      <c r="A74" s="19" t="s">
        <v>76</v>
      </c>
      <c r="B74" s="20" t="s">
        <v>40</v>
      </c>
      <c r="C74" s="20" t="s">
        <v>68</v>
      </c>
      <c r="D74" s="20" t="s">
        <v>20</v>
      </c>
      <c r="E74" s="20" t="s">
        <v>81</v>
      </c>
      <c r="F74" s="20" t="s">
        <v>77</v>
      </c>
      <c r="G74" s="20" t="s">
        <v>8</v>
      </c>
      <c r="H74" s="21" t="s">
        <v>8</v>
      </c>
      <c r="I74" s="19" t="s">
        <v>76</v>
      </c>
      <c r="J74" s="26"/>
      <c r="K74" s="26"/>
      <c r="L74" s="26"/>
      <c r="M74" s="19" t="s">
        <v>76</v>
      </c>
    </row>
    <row r="75" spans="1:13" ht="31.5">
      <c r="A75" s="13" t="s">
        <v>82</v>
      </c>
      <c r="B75" s="14" t="s">
        <v>40</v>
      </c>
      <c r="C75" s="14" t="s">
        <v>68</v>
      </c>
      <c r="D75" s="14" t="s">
        <v>20</v>
      </c>
      <c r="E75" s="14" t="s">
        <v>83</v>
      </c>
      <c r="F75" s="14" t="s">
        <v>8</v>
      </c>
      <c r="G75" s="14" t="s">
        <v>8</v>
      </c>
      <c r="H75" s="15" t="s">
        <v>8</v>
      </c>
      <c r="I75" s="13" t="s">
        <v>82</v>
      </c>
      <c r="J75" s="25"/>
      <c r="K75" s="25"/>
      <c r="L75" s="25"/>
      <c r="M75" s="13" t="s">
        <v>82</v>
      </c>
    </row>
    <row r="76" spans="1:13" ht="15.75">
      <c r="A76" s="19" t="s">
        <v>76</v>
      </c>
      <c r="B76" s="20" t="s">
        <v>40</v>
      </c>
      <c r="C76" s="20" t="s">
        <v>68</v>
      </c>
      <c r="D76" s="20" t="s">
        <v>20</v>
      </c>
      <c r="E76" s="20" t="s">
        <v>83</v>
      </c>
      <c r="F76" s="20" t="s">
        <v>77</v>
      </c>
      <c r="G76" s="20" t="s">
        <v>8</v>
      </c>
      <c r="H76" s="21" t="s">
        <v>8</v>
      </c>
      <c r="I76" s="19" t="s">
        <v>76</v>
      </c>
      <c r="J76" s="26"/>
      <c r="K76" s="26"/>
      <c r="L76" s="26"/>
      <c r="M76" s="19" t="s">
        <v>76</v>
      </c>
    </row>
    <row r="77" spans="1:13" ht="31.5">
      <c r="A77" s="16" t="s">
        <v>84</v>
      </c>
      <c r="B77" s="17" t="s">
        <v>40</v>
      </c>
      <c r="C77" s="17" t="s">
        <v>68</v>
      </c>
      <c r="D77" s="17" t="s">
        <v>68</v>
      </c>
      <c r="E77" s="17" t="s">
        <v>8</v>
      </c>
      <c r="F77" s="17" t="s">
        <v>8</v>
      </c>
      <c r="G77" s="17" t="s">
        <v>8</v>
      </c>
      <c r="H77" s="18" t="s">
        <v>8</v>
      </c>
      <c r="I77" s="16" t="s">
        <v>84</v>
      </c>
      <c r="J77" s="24"/>
      <c r="K77" s="24"/>
      <c r="L77" s="24"/>
      <c r="M77" s="16" t="s">
        <v>84</v>
      </c>
    </row>
    <row r="78" spans="1:13" ht="78.75">
      <c r="A78" s="13" t="s">
        <v>21</v>
      </c>
      <c r="B78" s="14" t="s">
        <v>40</v>
      </c>
      <c r="C78" s="14" t="s">
        <v>68</v>
      </c>
      <c r="D78" s="14" t="s">
        <v>68</v>
      </c>
      <c r="E78" s="14" t="s">
        <v>22</v>
      </c>
      <c r="F78" s="14" t="s">
        <v>8</v>
      </c>
      <c r="G78" s="14" t="s">
        <v>8</v>
      </c>
      <c r="H78" s="15" t="s">
        <v>8</v>
      </c>
      <c r="I78" s="13" t="s">
        <v>21</v>
      </c>
      <c r="J78" s="25"/>
      <c r="K78" s="25"/>
      <c r="L78" s="25"/>
      <c r="M78" s="13" t="s">
        <v>21</v>
      </c>
    </row>
    <row r="79" spans="1:13" ht="31.5">
      <c r="A79" s="13" t="s">
        <v>58</v>
      </c>
      <c r="B79" s="14" t="s">
        <v>40</v>
      </c>
      <c r="C79" s="14" t="s">
        <v>68</v>
      </c>
      <c r="D79" s="14" t="s">
        <v>68</v>
      </c>
      <c r="E79" s="14" t="s">
        <v>85</v>
      </c>
      <c r="F79" s="14" t="s">
        <v>8</v>
      </c>
      <c r="G79" s="14" t="s">
        <v>8</v>
      </c>
      <c r="H79" s="15" t="s">
        <v>8</v>
      </c>
      <c r="I79" s="13" t="s">
        <v>58</v>
      </c>
      <c r="J79" s="25"/>
      <c r="K79" s="25"/>
      <c r="L79" s="25"/>
      <c r="M79" s="13" t="s">
        <v>58</v>
      </c>
    </row>
    <row r="80" spans="1:13" ht="31.5">
      <c r="A80" s="19" t="s">
        <v>60</v>
      </c>
      <c r="B80" s="20" t="s">
        <v>40</v>
      </c>
      <c r="C80" s="20" t="s">
        <v>68</v>
      </c>
      <c r="D80" s="20" t="s">
        <v>68</v>
      </c>
      <c r="E80" s="20" t="s">
        <v>85</v>
      </c>
      <c r="F80" s="20" t="s">
        <v>61</v>
      </c>
      <c r="G80" s="20" t="s">
        <v>8</v>
      </c>
      <c r="H80" s="21" t="s">
        <v>8</v>
      </c>
      <c r="I80" s="19" t="s">
        <v>60</v>
      </c>
      <c r="J80" s="26"/>
      <c r="K80" s="26"/>
      <c r="L80" s="26"/>
      <c r="M80" s="19" t="s">
        <v>60</v>
      </c>
    </row>
    <row r="81" spans="1:13" ht="31.5">
      <c r="A81" s="35" t="s">
        <v>148</v>
      </c>
      <c r="B81" s="36" t="s">
        <v>40</v>
      </c>
      <c r="C81" s="36" t="s">
        <v>68</v>
      </c>
      <c r="D81" s="36" t="s">
        <v>68</v>
      </c>
      <c r="E81" s="36" t="s">
        <v>149</v>
      </c>
      <c r="F81" s="36" t="s">
        <v>8</v>
      </c>
      <c r="G81" s="53"/>
      <c r="H81" s="54"/>
      <c r="I81" s="55"/>
      <c r="J81" s="59">
        <f aca="true" t="shared" si="4" ref="J81:L82">J82</f>
        <v>5035.2</v>
      </c>
      <c r="K81" s="59">
        <f t="shared" si="4"/>
        <v>5035.2</v>
      </c>
      <c r="L81" s="59">
        <f t="shared" si="4"/>
        <v>5094.2</v>
      </c>
      <c r="M81" s="19"/>
    </row>
    <row r="82" spans="1:13" ht="78.75">
      <c r="A82" s="51" t="s">
        <v>306</v>
      </c>
      <c r="B82" s="28" t="s">
        <v>40</v>
      </c>
      <c r="C82" s="28" t="s">
        <v>68</v>
      </c>
      <c r="D82" s="28" t="s">
        <v>68</v>
      </c>
      <c r="E82" s="28" t="s">
        <v>290</v>
      </c>
      <c r="F82" s="28" t="s">
        <v>8</v>
      </c>
      <c r="G82" s="32"/>
      <c r="H82" s="33"/>
      <c r="I82" s="31"/>
      <c r="J82" s="56">
        <f t="shared" si="4"/>
        <v>5035.2</v>
      </c>
      <c r="K82" s="56">
        <f t="shared" si="4"/>
        <v>5035.2</v>
      </c>
      <c r="L82" s="56">
        <f t="shared" si="4"/>
        <v>5094.2</v>
      </c>
      <c r="M82" s="19"/>
    </row>
    <row r="83" spans="1:13" ht="31.5">
      <c r="A83" s="31" t="s">
        <v>60</v>
      </c>
      <c r="B83" s="32" t="s">
        <v>40</v>
      </c>
      <c r="C83" s="32" t="s">
        <v>68</v>
      </c>
      <c r="D83" s="32" t="s">
        <v>68</v>
      </c>
      <c r="E83" s="32" t="s">
        <v>290</v>
      </c>
      <c r="F83" s="32" t="s">
        <v>61</v>
      </c>
      <c r="G83" s="32"/>
      <c r="H83" s="33"/>
      <c r="I83" s="31"/>
      <c r="J83" s="52">
        <v>5035.2</v>
      </c>
      <c r="K83" s="52">
        <v>5035.2</v>
      </c>
      <c r="L83" s="52">
        <v>5094.2</v>
      </c>
      <c r="M83" s="19"/>
    </row>
    <row r="84" spans="1:13" ht="15.75">
      <c r="A84" s="73" t="s">
        <v>86</v>
      </c>
      <c r="B84" s="74" t="s">
        <v>40</v>
      </c>
      <c r="C84" s="74" t="s">
        <v>87</v>
      </c>
      <c r="D84" s="74" t="s">
        <v>18</v>
      </c>
      <c r="E84" s="74" t="s">
        <v>8</v>
      </c>
      <c r="F84" s="74" t="s">
        <v>8</v>
      </c>
      <c r="G84" s="74" t="s">
        <v>8</v>
      </c>
      <c r="H84" s="75" t="s">
        <v>8</v>
      </c>
      <c r="I84" s="73" t="s">
        <v>86</v>
      </c>
      <c r="J84" s="76">
        <f aca="true" t="shared" si="5" ref="J84:L85">J85</f>
        <v>3254.8</v>
      </c>
      <c r="K84" s="76">
        <f t="shared" si="5"/>
        <v>3605.2</v>
      </c>
      <c r="L84" s="76">
        <f t="shared" si="5"/>
        <v>3312.5</v>
      </c>
      <c r="M84" s="16" t="s">
        <v>86</v>
      </c>
    </row>
    <row r="85" spans="1:13" ht="31.5">
      <c r="A85" s="35" t="s">
        <v>88</v>
      </c>
      <c r="B85" s="36" t="s">
        <v>40</v>
      </c>
      <c r="C85" s="36" t="s">
        <v>87</v>
      </c>
      <c r="D85" s="36" t="s">
        <v>28</v>
      </c>
      <c r="E85" s="36" t="s">
        <v>8</v>
      </c>
      <c r="F85" s="36" t="s">
        <v>8</v>
      </c>
      <c r="G85" s="36" t="s">
        <v>8</v>
      </c>
      <c r="H85" s="37" t="s">
        <v>8</v>
      </c>
      <c r="I85" s="35" t="s">
        <v>88</v>
      </c>
      <c r="J85" s="40">
        <f t="shared" si="5"/>
        <v>3254.8</v>
      </c>
      <c r="K85" s="40">
        <f t="shared" si="5"/>
        <v>3605.2</v>
      </c>
      <c r="L85" s="40">
        <f t="shared" si="5"/>
        <v>3312.5</v>
      </c>
      <c r="M85" s="16" t="s">
        <v>88</v>
      </c>
    </row>
    <row r="86" spans="1:13" ht="31.5">
      <c r="A86" s="35" t="s">
        <v>148</v>
      </c>
      <c r="B86" s="36" t="s">
        <v>40</v>
      </c>
      <c r="C86" s="36" t="s">
        <v>87</v>
      </c>
      <c r="D86" s="36" t="s">
        <v>28</v>
      </c>
      <c r="E86" s="36" t="s">
        <v>149</v>
      </c>
      <c r="F86" s="36" t="s">
        <v>8</v>
      </c>
      <c r="G86" s="53"/>
      <c r="H86" s="54"/>
      <c r="I86" s="55"/>
      <c r="J86" s="59">
        <f aca="true" t="shared" si="6" ref="J86:L87">J87</f>
        <v>3254.8</v>
      </c>
      <c r="K86" s="59">
        <f t="shared" si="6"/>
        <v>3605.2</v>
      </c>
      <c r="L86" s="59">
        <f t="shared" si="6"/>
        <v>3312.5</v>
      </c>
      <c r="M86" s="19"/>
    </row>
    <row r="87" spans="1:13" ht="63">
      <c r="A87" s="51" t="s">
        <v>314</v>
      </c>
      <c r="B87" s="28" t="s">
        <v>40</v>
      </c>
      <c r="C87" s="28" t="s">
        <v>87</v>
      </c>
      <c r="D87" s="28" t="s">
        <v>28</v>
      </c>
      <c r="E87" s="28" t="s">
        <v>315</v>
      </c>
      <c r="F87" s="28" t="s">
        <v>8</v>
      </c>
      <c r="G87" s="32"/>
      <c r="H87" s="33"/>
      <c r="I87" s="31"/>
      <c r="J87" s="56">
        <f t="shared" si="6"/>
        <v>3254.8</v>
      </c>
      <c r="K87" s="56">
        <f t="shared" si="6"/>
        <v>3605.2</v>
      </c>
      <c r="L87" s="56">
        <f t="shared" si="6"/>
        <v>3312.5</v>
      </c>
      <c r="M87" s="19"/>
    </row>
    <row r="88" spans="1:13" ht="31.5">
      <c r="A88" s="31" t="s">
        <v>60</v>
      </c>
      <c r="B88" s="32" t="s">
        <v>40</v>
      </c>
      <c r="C88" s="32" t="s">
        <v>87</v>
      </c>
      <c r="D88" s="32" t="s">
        <v>28</v>
      </c>
      <c r="E88" s="32" t="s">
        <v>315</v>
      </c>
      <c r="F88" s="32" t="s">
        <v>61</v>
      </c>
      <c r="G88" s="32"/>
      <c r="H88" s="33"/>
      <c r="I88" s="31"/>
      <c r="J88" s="52">
        <v>3254.8</v>
      </c>
      <c r="K88" s="52">
        <v>3605.2</v>
      </c>
      <c r="L88" s="52">
        <v>3312.5</v>
      </c>
      <c r="M88" s="19"/>
    </row>
    <row r="89" spans="1:13" ht="15.75">
      <c r="A89" s="73" t="s">
        <v>89</v>
      </c>
      <c r="B89" s="74" t="s">
        <v>40</v>
      </c>
      <c r="C89" s="74" t="s">
        <v>90</v>
      </c>
      <c r="D89" s="74" t="s">
        <v>18</v>
      </c>
      <c r="E89" s="74" t="s">
        <v>8</v>
      </c>
      <c r="F89" s="74" t="s">
        <v>8</v>
      </c>
      <c r="G89" s="74" t="s">
        <v>8</v>
      </c>
      <c r="H89" s="75" t="s">
        <v>8</v>
      </c>
      <c r="I89" s="73" t="s">
        <v>89</v>
      </c>
      <c r="J89" s="76">
        <f>J90+J94+J98</f>
        <v>8450</v>
      </c>
      <c r="K89" s="76">
        <f>K90+K94+K98</f>
        <v>3750</v>
      </c>
      <c r="L89" s="76">
        <f>L90+L94+L98</f>
        <v>50</v>
      </c>
      <c r="M89" s="16" t="s">
        <v>89</v>
      </c>
    </row>
    <row r="90" spans="1:13" ht="15.75">
      <c r="A90" s="47" t="s">
        <v>184</v>
      </c>
      <c r="B90" s="36" t="s">
        <v>40</v>
      </c>
      <c r="C90" s="36" t="s">
        <v>90</v>
      </c>
      <c r="D90" s="36" t="s">
        <v>17</v>
      </c>
      <c r="E90" s="36"/>
      <c r="F90" s="36"/>
      <c r="G90" s="36"/>
      <c r="H90" s="37"/>
      <c r="I90" s="35"/>
      <c r="J90" s="40">
        <f>J91</f>
        <v>7050</v>
      </c>
      <c r="K90" s="40">
        <f>K91</f>
        <v>3700</v>
      </c>
      <c r="L90" s="40">
        <f>L91</f>
        <v>0</v>
      </c>
      <c r="M90" s="16"/>
    </row>
    <row r="91" spans="1:13" ht="31.5">
      <c r="A91" s="35" t="s">
        <v>148</v>
      </c>
      <c r="B91" s="36" t="s">
        <v>40</v>
      </c>
      <c r="C91" s="36" t="s">
        <v>90</v>
      </c>
      <c r="D91" s="36" t="s">
        <v>17</v>
      </c>
      <c r="E91" s="36" t="s">
        <v>149</v>
      </c>
      <c r="F91" s="36"/>
      <c r="G91" s="36"/>
      <c r="H91" s="37"/>
      <c r="I91" s="35"/>
      <c r="J91" s="59">
        <f aca="true" t="shared" si="7" ref="J91:L92">J92</f>
        <v>7050</v>
      </c>
      <c r="K91" s="59">
        <f t="shared" si="7"/>
        <v>3700</v>
      </c>
      <c r="L91" s="59">
        <f t="shared" si="7"/>
        <v>0</v>
      </c>
      <c r="M91" s="16"/>
    </row>
    <row r="92" spans="1:13" ht="78.75">
      <c r="A92" s="51" t="s">
        <v>316</v>
      </c>
      <c r="B92" s="28" t="s">
        <v>40</v>
      </c>
      <c r="C92" s="28" t="s">
        <v>90</v>
      </c>
      <c r="D92" s="28" t="s">
        <v>17</v>
      </c>
      <c r="E92" s="28" t="s">
        <v>317</v>
      </c>
      <c r="F92" s="28" t="s">
        <v>8</v>
      </c>
      <c r="G92" s="36"/>
      <c r="H92" s="37"/>
      <c r="I92" s="35"/>
      <c r="J92" s="56">
        <f t="shared" si="7"/>
        <v>7050</v>
      </c>
      <c r="K92" s="56">
        <f t="shared" si="7"/>
        <v>3700</v>
      </c>
      <c r="L92" s="56">
        <f t="shared" si="7"/>
        <v>0</v>
      </c>
      <c r="M92" s="16"/>
    </row>
    <row r="93" spans="1:13" ht="31.5">
      <c r="A93" s="48" t="s">
        <v>60</v>
      </c>
      <c r="B93" s="28" t="s">
        <v>40</v>
      </c>
      <c r="C93" s="28" t="s">
        <v>90</v>
      </c>
      <c r="D93" s="28" t="s">
        <v>17</v>
      </c>
      <c r="E93" s="28" t="s">
        <v>317</v>
      </c>
      <c r="F93" s="28" t="s">
        <v>61</v>
      </c>
      <c r="G93" s="36"/>
      <c r="H93" s="37"/>
      <c r="I93" s="35"/>
      <c r="J93" s="56">
        <v>7050</v>
      </c>
      <c r="K93" s="56">
        <v>3700</v>
      </c>
      <c r="L93" s="56">
        <v>0</v>
      </c>
      <c r="M93" s="16"/>
    </row>
    <row r="94" spans="1:13" ht="15.75">
      <c r="A94" s="47" t="s">
        <v>188</v>
      </c>
      <c r="B94" s="36" t="s">
        <v>40</v>
      </c>
      <c r="C94" s="36" t="s">
        <v>90</v>
      </c>
      <c r="D94" s="36" t="s">
        <v>20</v>
      </c>
      <c r="E94" s="36"/>
      <c r="F94" s="36"/>
      <c r="G94" s="36"/>
      <c r="H94" s="37"/>
      <c r="I94" s="35"/>
      <c r="J94" s="40">
        <f aca="true" t="shared" si="8" ref="J94:L96">J95</f>
        <v>1300</v>
      </c>
      <c r="K94" s="40">
        <f t="shared" si="8"/>
        <v>0</v>
      </c>
      <c r="L94" s="40">
        <f t="shared" si="8"/>
        <v>0</v>
      </c>
      <c r="M94" s="16"/>
    </row>
    <row r="95" spans="1:13" ht="31.5">
      <c r="A95" s="35" t="s">
        <v>148</v>
      </c>
      <c r="B95" s="36" t="s">
        <v>40</v>
      </c>
      <c r="C95" s="36" t="s">
        <v>90</v>
      </c>
      <c r="D95" s="36" t="s">
        <v>20</v>
      </c>
      <c r="E95" s="36" t="s">
        <v>149</v>
      </c>
      <c r="F95" s="36"/>
      <c r="G95" s="36"/>
      <c r="H95" s="37"/>
      <c r="I95" s="35"/>
      <c r="J95" s="59">
        <f t="shared" si="8"/>
        <v>1300</v>
      </c>
      <c r="K95" s="59">
        <f t="shared" si="8"/>
        <v>0</v>
      </c>
      <c r="L95" s="59">
        <f t="shared" si="8"/>
        <v>0</v>
      </c>
      <c r="M95" s="16"/>
    </row>
    <row r="96" spans="1:13" ht="78.75">
      <c r="A96" s="51" t="s">
        <v>316</v>
      </c>
      <c r="B96" s="28" t="s">
        <v>40</v>
      </c>
      <c r="C96" s="28" t="s">
        <v>90</v>
      </c>
      <c r="D96" s="28" t="s">
        <v>20</v>
      </c>
      <c r="E96" s="28" t="s">
        <v>317</v>
      </c>
      <c r="F96" s="28" t="s">
        <v>8</v>
      </c>
      <c r="G96" s="36"/>
      <c r="H96" s="37"/>
      <c r="I96" s="35"/>
      <c r="J96" s="56">
        <f t="shared" si="8"/>
        <v>1300</v>
      </c>
      <c r="K96" s="56">
        <f t="shared" si="8"/>
        <v>0</v>
      </c>
      <c r="L96" s="56">
        <f t="shared" si="8"/>
        <v>0</v>
      </c>
      <c r="M96" s="16"/>
    </row>
    <row r="97" spans="1:13" ht="31.5">
      <c r="A97" s="57" t="s">
        <v>60</v>
      </c>
      <c r="B97" s="32" t="s">
        <v>40</v>
      </c>
      <c r="C97" s="32" t="s">
        <v>90</v>
      </c>
      <c r="D97" s="32" t="s">
        <v>20</v>
      </c>
      <c r="E97" s="32" t="s">
        <v>317</v>
      </c>
      <c r="F97" s="32" t="s">
        <v>61</v>
      </c>
      <c r="G97" s="36"/>
      <c r="H97" s="37"/>
      <c r="I97" s="35"/>
      <c r="J97" s="52">
        <v>1300</v>
      </c>
      <c r="K97" s="52">
        <v>0</v>
      </c>
      <c r="L97" s="52">
        <v>0</v>
      </c>
      <c r="M97" s="16"/>
    </row>
    <row r="98" spans="1:13" ht="47.25">
      <c r="A98" s="47" t="s">
        <v>318</v>
      </c>
      <c r="B98" s="36" t="s">
        <v>40</v>
      </c>
      <c r="C98" s="36" t="s">
        <v>90</v>
      </c>
      <c r="D98" s="36" t="s">
        <v>68</v>
      </c>
      <c r="E98" s="36"/>
      <c r="F98" s="36"/>
      <c r="G98" s="36"/>
      <c r="H98" s="37"/>
      <c r="I98" s="35"/>
      <c r="J98" s="40">
        <f>J99</f>
        <v>100</v>
      </c>
      <c r="K98" s="40">
        <f>K99</f>
        <v>50</v>
      </c>
      <c r="L98" s="40">
        <f>L99</f>
        <v>50</v>
      </c>
      <c r="M98" s="16"/>
    </row>
    <row r="99" spans="1:13" ht="31.5">
      <c r="A99" s="35" t="s">
        <v>148</v>
      </c>
      <c r="B99" s="36" t="s">
        <v>40</v>
      </c>
      <c r="C99" s="36" t="s">
        <v>90</v>
      </c>
      <c r="D99" s="36" t="s">
        <v>68</v>
      </c>
      <c r="E99" s="36" t="s">
        <v>149</v>
      </c>
      <c r="F99" s="36"/>
      <c r="G99" s="36"/>
      <c r="H99" s="37"/>
      <c r="I99" s="35"/>
      <c r="J99" s="59">
        <f aca="true" t="shared" si="9" ref="J99:L100">J100</f>
        <v>100</v>
      </c>
      <c r="K99" s="59">
        <f t="shared" si="9"/>
        <v>50</v>
      </c>
      <c r="L99" s="59">
        <f t="shared" si="9"/>
        <v>50</v>
      </c>
      <c r="M99" s="16"/>
    </row>
    <row r="100" spans="1:13" ht="78.75">
      <c r="A100" s="51" t="s">
        <v>306</v>
      </c>
      <c r="B100" s="28" t="s">
        <v>40</v>
      </c>
      <c r="C100" s="28" t="s">
        <v>90</v>
      </c>
      <c r="D100" s="28" t="s">
        <v>68</v>
      </c>
      <c r="E100" s="28" t="s">
        <v>290</v>
      </c>
      <c r="F100" s="28"/>
      <c r="G100" s="36"/>
      <c r="H100" s="37"/>
      <c r="I100" s="35"/>
      <c r="J100" s="56">
        <f t="shared" si="9"/>
        <v>100</v>
      </c>
      <c r="K100" s="56">
        <f t="shared" si="9"/>
        <v>50</v>
      </c>
      <c r="L100" s="56">
        <f t="shared" si="9"/>
        <v>50</v>
      </c>
      <c r="M100" s="16"/>
    </row>
    <row r="101" spans="1:13" ht="31.5">
      <c r="A101" s="57" t="s">
        <v>25</v>
      </c>
      <c r="B101" s="32" t="s">
        <v>40</v>
      </c>
      <c r="C101" s="32" t="s">
        <v>90</v>
      </c>
      <c r="D101" s="32" t="s">
        <v>68</v>
      </c>
      <c r="E101" s="32" t="s">
        <v>290</v>
      </c>
      <c r="F101" s="32" t="s">
        <v>26</v>
      </c>
      <c r="G101" s="36"/>
      <c r="H101" s="37"/>
      <c r="I101" s="35"/>
      <c r="J101" s="52">
        <v>100</v>
      </c>
      <c r="K101" s="52">
        <v>50</v>
      </c>
      <c r="L101" s="52">
        <v>50</v>
      </c>
      <c r="M101" s="16"/>
    </row>
    <row r="102" spans="1:13" ht="31.5">
      <c r="A102" s="16" t="s">
        <v>91</v>
      </c>
      <c r="B102" s="17" t="s">
        <v>40</v>
      </c>
      <c r="C102" s="17" t="s">
        <v>90</v>
      </c>
      <c r="D102" s="17" t="s">
        <v>90</v>
      </c>
      <c r="E102" s="17" t="s">
        <v>8</v>
      </c>
      <c r="F102" s="17" t="s">
        <v>8</v>
      </c>
      <c r="G102" s="17" t="s">
        <v>8</v>
      </c>
      <c r="H102" s="18" t="s">
        <v>8</v>
      </c>
      <c r="I102" s="16" t="s">
        <v>91</v>
      </c>
      <c r="J102" s="24"/>
      <c r="K102" s="24"/>
      <c r="L102" s="24"/>
      <c r="M102" s="16" t="s">
        <v>91</v>
      </c>
    </row>
    <row r="103" spans="1:13" ht="31.5">
      <c r="A103" s="13" t="s">
        <v>92</v>
      </c>
      <c r="B103" s="14" t="s">
        <v>40</v>
      </c>
      <c r="C103" s="14" t="s">
        <v>90</v>
      </c>
      <c r="D103" s="14" t="s">
        <v>90</v>
      </c>
      <c r="E103" s="14" t="s">
        <v>93</v>
      </c>
      <c r="F103" s="14" t="s">
        <v>8</v>
      </c>
      <c r="G103" s="14" t="s">
        <v>8</v>
      </c>
      <c r="H103" s="15" t="s">
        <v>8</v>
      </c>
      <c r="I103" s="13" t="s">
        <v>92</v>
      </c>
      <c r="J103" s="25"/>
      <c r="K103" s="25"/>
      <c r="L103" s="25"/>
      <c r="M103" s="13" t="s">
        <v>92</v>
      </c>
    </row>
    <row r="104" spans="1:13" ht="31.5">
      <c r="A104" s="13" t="s">
        <v>58</v>
      </c>
      <c r="B104" s="14" t="s">
        <v>40</v>
      </c>
      <c r="C104" s="14" t="s">
        <v>90</v>
      </c>
      <c r="D104" s="14" t="s">
        <v>90</v>
      </c>
      <c r="E104" s="14" t="s">
        <v>94</v>
      </c>
      <c r="F104" s="14" t="s">
        <v>8</v>
      </c>
      <c r="G104" s="14" t="s">
        <v>8</v>
      </c>
      <c r="H104" s="15" t="s">
        <v>8</v>
      </c>
      <c r="I104" s="13" t="s">
        <v>58</v>
      </c>
      <c r="J104" s="25"/>
      <c r="K104" s="25"/>
      <c r="L104" s="25"/>
      <c r="M104" s="13" t="s">
        <v>58</v>
      </c>
    </row>
    <row r="105" spans="1:13" ht="31.5">
      <c r="A105" s="19" t="s">
        <v>60</v>
      </c>
      <c r="B105" s="20" t="s">
        <v>40</v>
      </c>
      <c r="C105" s="20" t="s">
        <v>90</v>
      </c>
      <c r="D105" s="20" t="s">
        <v>90</v>
      </c>
      <c r="E105" s="20" t="s">
        <v>94</v>
      </c>
      <c r="F105" s="20" t="s">
        <v>61</v>
      </c>
      <c r="G105" s="20" t="s">
        <v>8</v>
      </c>
      <c r="H105" s="21" t="s">
        <v>8</v>
      </c>
      <c r="I105" s="19" t="s">
        <v>60</v>
      </c>
      <c r="J105" s="26"/>
      <c r="K105" s="26"/>
      <c r="L105" s="26"/>
      <c r="M105" s="19" t="s">
        <v>60</v>
      </c>
    </row>
    <row r="106" spans="1:13" ht="15.75">
      <c r="A106" s="16" t="s">
        <v>95</v>
      </c>
      <c r="B106" s="17" t="s">
        <v>40</v>
      </c>
      <c r="C106" s="17" t="s">
        <v>90</v>
      </c>
      <c r="D106" s="17" t="s">
        <v>96</v>
      </c>
      <c r="E106" s="17" t="s">
        <v>8</v>
      </c>
      <c r="F106" s="17" t="s">
        <v>8</v>
      </c>
      <c r="G106" s="17" t="s">
        <v>8</v>
      </c>
      <c r="H106" s="18" t="s">
        <v>8</v>
      </c>
      <c r="I106" s="16" t="s">
        <v>95</v>
      </c>
      <c r="J106" s="24"/>
      <c r="K106" s="24"/>
      <c r="L106" s="24"/>
      <c r="M106" s="16" t="s">
        <v>95</v>
      </c>
    </row>
    <row r="107" spans="1:13" ht="78.75">
      <c r="A107" s="13" t="s">
        <v>21</v>
      </c>
      <c r="B107" s="14" t="s">
        <v>40</v>
      </c>
      <c r="C107" s="14" t="s">
        <v>90</v>
      </c>
      <c r="D107" s="14" t="s">
        <v>96</v>
      </c>
      <c r="E107" s="14" t="s">
        <v>22</v>
      </c>
      <c r="F107" s="14" t="s">
        <v>8</v>
      </c>
      <c r="G107" s="14" t="s">
        <v>8</v>
      </c>
      <c r="H107" s="15" t="s">
        <v>8</v>
      </c>
      <c r="I107" s="13" t="s">
        <v>21</v>
      </c>
      <c r="J107" s="25"/>
      <c r="K107" s="25"/>
      <c r="L107" s="25"/>
      <c r="M107" s="13" t="s">
        <v>21</v>
      </c>
    </row>
    <row r="108" spans="1:13" ht="15.75">
      <c r="A108" s="13" t="s">
        <v>29</v>
      </c>
      <c r="B108" s="14" t="s">
        <v>40</v>
      </c>
      <c r="C108" s="14" t="s">
        <v>90</v>
      </c>
      <c r="D108" s="14" t="s">
        <v>96</v>
      </c>
      <c r="E108" s="14" t="s">
        <v>30</v>
      </c>
      <c r="F108" s="14" t="s">
        <v>8</v>
      </c>
      <c r="G108" s="14" t="s">
        <v>8</v>
      </c>
      <c r="H108" s="15" t="s">
        <v>8</v>
      </c>
      <c r="I108" s="13" t="s">
        <v>29</v>
      </c>
      <c r="J108" s="25"/>
      <c r="K108" s="25"/>
      <c r="L108" s="25"/>
      <c r="M108" s="13" t="s">
        <v>29</v>
      </c>
    </row>
    <row r="109" spans="1:13" ht="31.5">
      <c r="A109" s="19" t="s">
        <v>25</v>
      </c>
      <c r="B109" s="20" t="s">
        <v>40</v>
      </c>
      <c r="C109" s="20" t="s">
        <v>90</v>
      </c>
      <c r="D109" s="20" t="s">
        <v>96</v>
      </c>
      <c r="E109" s="20" t="s">
        <v>30</v>
      </c>
      <c r="F109" s="20" t="s">
        <v>26</v>
      </c>
      <c r="G109" s="20" t="s">
        <v>8</v>
      </c>
      <c r="H109" s="21" t="s">
        <v>8</v>
      </c>
      <c r="I109" s="19" t="s">
        <v>25</v>
      </c>
      <c r="J109" s="26"/>
      <c r="K109" s="26"/>
      <c r="L109" s="26"/>
      <c r="M109" s="19" t="s">
        <v>25</v>
      </c>
    </row>
    <row r="110" spans="1:13" ht="15.75">
      <c r="A110" s="77" t="s">
        <v>220</v>
      </c>
      <c r="B110" s="78" t="s">
        <v>40</v>
      </c>
      <c r="C110" s="74" t="s">
        <v>221</v>
      </c>
      <c r="D110" s="74" t="s">
        <v>18</v>
      </c>
      <c r="E110" s="78"/>
      <c r="F110" s="78"/>
      <c r="G110" s="79">
        <f>G111</f>
        <v>0</v>
      </c>
      <c r="H110" s="79">
        <f aca="true" t="shared" si="10" ref="H110:I112">H111</f>
        <v>1400</v>
      </c>
      <c r="I110" s="79">
        <f t="shared" si="10"/>
        <v>1400</v>
      </c>
      <c r="J110" s="79">
        <f>J111</f>
        <v>0</v>
      </c>
      <c r="K110" s="79">
        <f aca="true" t="shared" si="11" ref="K110:L112">K111</f>
        <v>1400</v>
      </c>
      <c r="L110" s="79">
        <f t="shared" si="11"/>
        <v>1400</v>
      </c>
      <c r="M110" s="19"/>
    </row>
    <row r="111" spans="1:13" ht="15.75">
      <c r="A111" s="47" t="s">
        <v>222</v>
      </c>
      <c r="B111" s="53" t="s">
        <v>40</v>
      </c>
      <c r="C111" s="36" t="s">
        <v>221</v>
      </c>
      <c r="D111" s="36" t="s">
        <v>17</v>
      </c>
      <c r="E111" s="53"/>
      <c r="F111" s="53"/>
      <c r="G111" s="59">
        <f>G112</f>
        <v>0</v>
      </c>
      <c r="H111" s="59">
        <f t="shared" si="10"/>
        <v>1400</v>
      </c>
      <c r="I111" s="59">
        <f t="shared" si="10"/>
        <v>1400</v>
      </c>
      <c r="J111" s="59">
        <f>J112</f>
        <v>0</v>
      </c>
      <c r="K111" s="59">
        <f t="shared" si="11"/>
        <v>1400</v>
      </c>
      <c r="L111" s="59">
        <f t="shared" si="11"/>
        <v>1400</v>
      </c>
      <c r="M111" s="19"/>
    </row>
    <row r="112" spans="1:13" ht="31.5">
      <c r="A112" s="27" t="s">
        <v>148</v>
      </c>
      <c r="B112" s="28" t="s">
        <v>40</v>
      </c>
      <c r="C112" s="28" t="s">
        <v>221</v>
      </c>
      <c r="D112" s="28" t="s">
        <v>17</v>
      </c>
      <c r="E112" s="28" t="s">
        <v>149</v>
      </c>
      <c r="F112" s="32"/>
      <c r="G112" s="56">
        <f>G113</f>
        <v>0</v>
      </c>
      <c r="H112" s="56">
        <f t="shared" si="10"/>
        <v>1400</v>
      </c>
      <c r="I112" s="56">
        <f t="shared" si="10"/>
        <v>1400</v>
      </c>
      <c r="J112" s="56">
        <f>J113</f>
        <v>0</v>
      </c>
      <c r="K112" s="56">
        <f t="shared" si="11"/>
        <v>1400</v>
      </c>
      <c r="L112" s="56">
        <f t="shared" si="11"/>
        <v>1400</v>
      </c>
      <c r="M112" s="19"/>
    </row>
    <row r="113" spans="1:13" ht="78.75">
      <c r="A113" s="51" t="s">
        <v>319</v>
      </c>
      <c r="B113" s="32" t="s">
        <v>40</v>
      </c>
      <c r="C113" s="28" t="s">
        <v>221</v>
      </c>
      <c r="D113" s="28" t="s">
        <v>17</v>
      </c>
      <c r="E113" s="28" t="s">
        <v>320</v>
      </c>
      <c r="F113" s="28" t="s">
        <v>8</v>
      </c>
      <c r="G113" s="56">
        <f>G114</f>
        <v>0</v>
      </c>
      <c r="H113" s="56">
        <f>H114</f>
        <v>1400</v>
      </c>
      <c r="I113" s="56">
        <f>I114</f>
        <v>1400</v>
      </c>
      <c r="J113" s="56">
        <f>J114</f>
        <v>0</v>
      </c>
      <c r="K113" s="56">
        <f>K114</f>
        <v>1400</v>
      </c>
      <c r="L113" s="56">
        <f>L114</f>
        <v>1400</v>
      </c>
      <c r="M113" s="19"/>
    </row>
    <row r="114" spans="1:13" ht="31.5">
      <c r="A114" s="57" t="s">
        <v>60</v>
      </c>
      <c r="B114" s="32" t="s">
        <v>40</v>
      </c>
      <c r="C114" s="32" t="s">
        <v>221</v>
      </c>
      <c r="D114" s="32" t="s">
        <v>17</v>
      </c>
      <c r="E114" s="32" t="s">
        <v>320</v>
      </c>
      <c r="F114" s="32" t="s">
        <v>61</v>
      </c>
      <c r="G114" s="52"/>
      <c r="H114" s="52">
        <v>1400</v>
      </c>
      <c r="I114" s="52">
        <v>1400</v>
      </c>
      <c r="J114" s="52"/>
      <c r="K114" s="52">
        <v>1400</v>
      </c>
      <c r="L114" s="52">
        <v>1400</v>
      </c>
      <c r="M114" s="19"/>
    </row>
    <row r="115" spans="1:13" ht="15.75">
      <c r="A115" s="73" t="s">
        <v>97</v>
      </c>
      <c r="B115" s="74" t="s">
        <v>40</v>
      </c>
      <c r="C115" s="74" t="s">
        <v>98</v>
      </c>
      <c r="D115" s="74" t="s">
        <v>18</v>
      </c>
      <c r="E115" s="74" t="s">
        <v>8</v>
      </c>
      <c r="F115" s="74" t="s">
        <v>8</v>
      </c>
      <c r="G115" s="74" t="s">
        <v>8</v>
      </c>
      <c r="H115" s="75" t="s">
        <v>8</v>
      </c>
      <c r="I115" s="73" t="s">
        <v>97</v>
      </c>
      <c r="J115" s="76">
        <f>J120+J131</f>
        <v>4272</v>
      </c>
      <c r="K115" s="76">
        <f>K120+K131</f>
        <v>3977.6</v>
      </c>
      <c r="L115" s="76">
        <f>L120+L131</f>
        <v>3977.6</v>
      </c>
      <c r="M115" s="16" t="s">
        <v>97</v>
      </c>
    </row>
    <row r="116" spans="1:13" ht="21" customHeight="1">
      <c r="A116" s="16" t="s">
        <v>99</v>
      </c>
      <c r="B116" s="17" t="s">
        <v>40</v>
      </c>
      <c r="C116" s="17" t="s">
        <v>98</v>
      </c>
      <c r="D116" s="17" t="s">
        <v>17</v>
      </c>
      <c r="E116" s="17" t="s">
        <v>8</v>
      </c>
      <c r="F116" s="17" t="s">
        <v>8</v>
      </c>
      <c r="G116" s="17" t="s">
        <v>8</v>
      </c>
      <c r="H116" s="18" t="s">
        <v>8</v>
      </c>
      <c r="I116" s="16" t="s">
        <v>99</v>
      </c>
      <c r="J116" s="24"/>
      <c r="K116" s="24"/>
      <c r="L116" s="24"/>
      <c r="M116" s="16" t="s">
        <v>99</v>
      </c>
    </row>
    <row r="117" spans="1:13" ht="31.5">
      <c r="A117" s="13" t="s">
        <v>100</v>
      </c>
      <c r="B117" s="14" t="s">
        <v>40</v>
      </c>
      <c r="C117" s="14" t="s">
        <v>98</v>
      </c>
      <c r="D117" s="14" t="s">
        <v>17</v>
      </c>
      <c r="E117" s="14" t="s">
        <v>101</v>
      </c>
      <c r="F117" s="14" t="s">
        <v>8</v>
      </c>
      <c r="G117" s="14" t="s">
        <v>8</v>
      </c>
      <c r="H117" s="15" t="s">
        <v>8</v>
      </c>
      <c r="I117" s="13" t="s">
        <v>100</v>
      </c>
      <c r="J117" s="25"/>
      <c r="K117" s="25"/>
      <c r="L117" s="25"/>
      <c r="M117" s="13" t="s">
        <v>100</v>
      </c>
    </row>
    <row r="118" spans="1:13" ht="47.25">
      <c r="A118" s="13" t="s">
        <v>102</v>
      </c>
      <c r="B118" s="14" t="s">
        <v>40</v>
      </c>
      <c r="C118" s="14" t="s">
        <v>98</v>
      </c>
      <c r="D118" s="14" t="s">
        <v>17</v>
      </c>
      <c r="E118" s="14" t="s">
        <v>103</v>
      </c>
      <c r="F118" s="14" t="s">
        <v>8</v>
      </c>
      <c r="G118" s="14" t="s">
        <v>8</v>
      </c>
      <c r="H118" s="15" t="s">
        <v>8</v>
      </c>
      <c r="I118" s="13" t="s">
        <v>102</v>
      </c>
      <c r="J118" s="25"/>
      <c r="K118" s="25"/>
      <c r="L118" s="25"/>
      <c r="M118" s="13" t="s">
        <v>102</v>
      </c>
    </row>
    <row r="119" spans="1:13" ht="15.75">
      <c r="A119" s="19" t="s">
        <v>104</v>
      </c>
      <c r="B119" s="20" t="s">
        <v>40</v>
      </c>
      <c r="C119" s="20" t="s">
        <v>98</v>
      </c>
      <c r="D119" s="20" t="s">
        <v>17</v>
      </c>
      <c r="E119" s="20" t="s">
        <v>103</v>
      </c>
      <c r="F119" s="20" t="s">
        <v>105</v>
      </c>
      <c r="G119" s="20" t="s">
        <v>8</v>
      </c>
      <c r="H119" s="21" t="s">
        <v>8</v>
      </c>
      <c r="I119" s="19" t="s">
        <v>104</v>
      </c>
      <c r="J119" s="26"/>
      <c r="K119" s="26"/>
      <c r="L119" s="26"/>
      <c r="M119" s="19" t="s">
        <v>104</v>
      </c>
    </row>
    <row r="120" spans="1:13" ht="31.5">
      <c r="A120" s="35" t="s">
        <v>148</v>
      </c>
      <c r="B120" s="36" t="s">
        <v>40</v>
      </c>
      <c r="C120" s="36" t="s">
        <v>98</v>
      </c>
      <c r="D120" s="36" t="s">
        <v>17</v>
      </c>
      <c r="E120" s="36" t="s">
        <v>149</v>
      </c>
      <c r="F120" s="36" t="s">
        <v>8</v>
      </c>
      <c r="G120" s="53"/>
      <c r="H120" s="54"/>
      <c r="I120" s="55"/>
      <c r="J120" s="59">
        <f aca="true" t="shared" si="12" ref="J120:L121">J121</f>
        <v>3300</v>
      </c>
      <c r="K120" s="59">
        <f t="shared" si="12"/>
        <v>3005.6</v>
      </c>
      <c r="L120" s="59">
        <f t="shared" si="12"/>
        <v>3005.6</v>
      </c>
      <c r="M120" s="19"/>
    </row>
    <row r="121" spans="1:13" ht="78.75">
      <c r="A121" s="51" t="s">
        <v>306</v>
      </c>
      <c r="B121" s="28" t="s">
        <v>40</v>
      </c>
      <c r="C121" s="28" t="s">
        <v>98</v>
      </c>
      <c r="D121" s="28" t="s">
        <v>17</v>
      </c>
      <c r="E121" s="28" t="s">
        <v>290</v>
      </c>
      <c r="F121" s="28" t="s">
        <v>8</v>
      </c>
      <c r="G121" s="32"/>
      <c r="H121" s="33"/>
      <c r="I121" s="31"/>
      <c r="J121" s="56">
        <f t="shared" si="12"/>
        <v>3300</v>
      </c>
      <c r="K121" s="56">
        <f t="shared" si="12"/>
        <v>3005.6</v>
      </c>
      <c r="L121" s="56">
        <f t="shared" si="12"/>
        <v>3005.6</v>
      </c>
      <c r="M121" s="19"/>
    </row>
    <row r="122" spans="1:13" ht="15.75">
      <c r="A122" s="31" t="s">
        <v>104</v>
      </c>
      <c r="B122" s="32" t="s">
        <v>40</v>
      </c>
      <c r="C122" s="32" t="s">
        <v>98</v>
      </c>
      <c r="D122" s="32" t="s">
        <v>17</v>
      </c>
      <c r="E122" s="32" t="s">
        <v>290</v>
      </c>
      <c r="F122" s="32" t="s">
        <v>105</v>
      </c>
      <c r="G122" s="32"/>
      <c r="H122" s="33"/>
      <c r="I122" s="31"/>
      <c r="J122" s="52">
        <v>3300</v>
      </c>
      <c r="K122" s="52">
        <v>3005.6</v>
      </c>
      <c r="L122" s="52">
        <v>3005.6</v>
      </c>
      <c r="M122" s="19"/>
    </row>
    <row r="123" spans="1:13" ht="15.75">
      <c r="A123" s="16" t="s">
        <v>106</v>
      </c>
      <c r="B123" s="17" t="s">
        <v>40</v>
      </c>
      <c r="C123" s="17" t="s">
        <v>98</v>
      </c>
      <c r="D123" s="17" t="s">
        <v>28</v>
      </c>
      <c r="E123" s="20"/>
      <c r="F123" s="17" t="s">
        <v>8</v>
      </c>
      <c r="G123" s="17" t="s">
        <v>8</v>
      </c>
      <c r="H123" s="18" t="s">
        <v>8</v>
      </c>
      <c r="I123" s="16" t="s">
        <v>106</v>
      </c>
      <c r="J123" s="24"/>
      <c r="K123" s="24"/>
      <c r="L123" s="24"/>
      <c r="M123" s="16" t="s">
        <v>106</v>
      </c>
    </row>
    <row r="124" spans="1:13" ht="15.75">
      <c r="A124" s="27" t="s">
        <v>107</v>
      </c>
      <c r="B124" s="28" t="s">
        <v>40</v>
      </c>
      <c r="C124" s="28" t="s">
        <v>98</v>
      </c>
      <c r="D124" s="28" t="s">
        <v>28</v>
      </c>
      <c r="E124" s="28" t="s">
        <v>108</v>
      </c>
      <c r="F124" s="28" t="s">
        <v>8</v>
      </c>
      <c r="G124" s="14" t="s">
        <v>8</v>
      </c>
      <c r="H124" s="15" t="s">
        <v>8</v>
      </c>
      <c r="I124" s="13" t="s">
        <v>107</v>
      </c>
      <c r="J124" s="25"/>
      <c r="K124" s="25"/>
      <c r="L124" s="25"/>
      <c r="M124" s="13" t="s">
        <v>107</v>
      </c>
    </row>
    <row r="125" spans="1:13" ht="47.25">
      <c r="A125" s="27" t="s">
        <v>109</v>
      </c>
      <c r="B125" s="28" t="s">
        <v>40</v>
      </c>
      <c r="C125" s="28" t="s">
        <v>98</v>
      </c>
      <c r="D125" s="28" t="s">
        <v>28</v>
      </c>
      <c r="E125" s="28" t="s">
        <v>110</v>
      </c>
      <c r="F125" s="28" t="s">
        <v>8</v>
      </c>
      <c r="G125" s="14" t="s">
        <v>8</v>
      </c>
      <c r="H125" s="15" t="s">
        <v>8</v>
      </c>
      <c r="I125" s="13" t="s">
        <v>109</v>
      </c>
      <c r="J125" s="25"/>
      <c r="K125" s="25"/>
      <c r="L125" s="25"/>
      <c r="M125" s="13" t="s">
        <v>109</v>
      </c>
    </row>
    <row r="126" spans="1:13" ht="15.75">
      <c r="A126" s="31" t="s">
        <v>104</v>
      </c>
      <c r="B126" s="32" t="s">
        <v>40</v>
      </c>
      <c r="C126" s="32" t="s">
        <v>98</v>
      </c>
      <c r="D126" s="32" t="s">
        <v>28</v>
      </c>
      <c r="E126" s="32" t="s">
        <v>110</v>
      </c>
      <c r="F126" s="32" t="s">
        <v>105</v>
      </c>
      <c r="G126" s="20" t="s">
        <v>8</v>
      </c>
      <c r="H126" s="21" t="s">
        <v>8</v>
      </c>
      <c r="I126" s="19" t="s">
        <v>104</v>
      </c>
      <c r="J126" s="26"/>
      <c r="K126" s="26"/>
      <c r="L126" s="26"/>
      <c r="M126" s="19" t="s">
        <v>104</v>
      </c>
    </row>
    <row r="127" spans="1:13" ht="31.5">
      <c r="A127" s="46" t="s">
        <v>111</v>
      </c>
      <c r="B127" s="45" t="s">
        <v>40</v>
      </c>
      <c r="C127" s="45" t="s">
        <v>98</v>
      </c>
      <c r="D127" s="45" t="s">
        <v>28</v>
      </c>
      <c r="E127" s="61"/>
      <c r="F127" s="45" t="s">
        <v>8</v>
      </c>
      <c r="G127" s="14" t="s">
        <v>8</v>
      </c>
      <c r="H127" s="15" t="s">
        <v>8</v>
      </c>
      <c r="I127" s="13" t="s">
        <v>111</v>
      </c>
      <c r="J127" s="25"/>
      <c r="K127" s="25"/>
      <c r="L127" s="25"/>
      <c r="M127" s="13" t="s">
        <v>111</v>
      </c>
    </row>
    <row r="128" spans="1:13" ht="31.5">
      <c r="A128" s="13" t="s">
        <v>113</v>
      </c>
      <c r="B128" s="14" t="s">
        <v>40</v>
      </c>
      <c r="C128" s="14" t="s">
        <v>98</v>
      </c>
      <c r="D128" s="14" t="s">
        <v>28</v>
      </c>
      <c r="E128" s="14" t="s">
        <v>112</v>
      </c>
      <c r="F128" s="14" t="s">
        <v>8</v>
      </c>
      <c r="G128" s="14" t="s">
        <v>8</v>
      </c>
      <c r="H128" s="15" t="s">
        <v>8</v>
      </c>
      <c r="I128" s="13" t="s">
        <v>113</v>
      </c>
      <c r="J128" s="25"/>
      <c r="K128" s="25"/>
      <c r="L128" s="25"/>
      <c r="M128" s="13" t="s">
        <v>113</v>
      </c>
    </row>
    <row r="129" spans="1:13" ht="15.75">
      <c r="A129" s="19" t="s">
        <v>104</v>
      </c>
      <c r="B129" s="20" t="s">
        <v>40</v>
      </c>
      <c r="C129" s="20" t="s">
        <v>98</v>
      </c>
      <c r="D129" s="20" t="s">
        <v>28</v>
      </c>
      <c r="E129" s="14" t="s">
        <v>114</v>
      </c>
      <c r="F129" s="20" t="s">
        <v>105</v>
      </c>
      <c r="G129" s="20" t="s">
        <v>8</v>
      </c>
      <c r="H129" s="21" t="s">
        <v>8</v>
      </c>
      <c r="I129" s="19" t="s">
        <v>104</v>
      </c>
      <c r="J129" s="26"/>
      <c r="K129" s="26"/>
      <c r="L129" s="26"/>
      <c r="M129" s="19" t="s">
        <v>104</v>
      </c>
    </row>
    <row r="130" spans="1:13" ht="15.75">
      <c r="A130" s="19" t="s">
        <v>48</v>
      </c>
      <c r="B130" s="20" t="s">
        <v>40</v>
      </c>
      <c r="C130" s="20" t="s">
        <v>98</v>
      </c>
      <c r="D130" s="20" t="s">
        <v>28</v>
      </c>
      <c r="E130" s="20" t="s">
        <v>114</v>
      </c>
      <c r="F130" s="20" t="s">
        <v>49</v>
      </c>
      <c r="G130" s="20" t="s">
        <v>8</v>
      </c>
      <c r="H130" s="21" t="s">
        <v>8</v>
      </c>
      <c r="I130" s="19" t="s">
        <v>48</v>
      </c>
      <c r="J130" s="26"/>
      <c r="K130" s="26"/>
      <c r="L130" s="26"/>
      <c r="M130" s="19" t="s">
        <v>48</v>
      </c>
    </row>
    <row r="131" spans="1:13" ht="31.5">
      <c r="A131" s="35" t="s">
        <v>148</v>
      </c>
      <c r="B131" s="36" t="s">
        <v>40</v>
      </c>
      <c r="C131" s="36" t="s">
        <v>98</v>
      </c>
      <c r="D131" s="36" t="s">
        <v>28</v>
      </c>
      <c r="E131" s="36" t="s">
        <v>149</v>
      </c>
      <c r="F131" s="36" t="s">
        <v>8</v>
      </c>
      <c r="G131" s="53"/>
      <c r="H131" s="54"/>
      <c r="I131" s="55"/>
      <c r="J131" s="59">
        <f>J132</f>
        <v>972</v>
      </c>
      <c r="K131" s="59">
        <f>K132</f>
        <v>972</v>
      </c>
      <c r="L131" s="59">
        <f>L132</f>
        <v>972</v>
      </c>
      <c r="M131" s="19"/>
    </row>
    <row r="132" spans="1:13" ht="78.75">
      <c r="A132" s="51" t="s">
        <v>306</v>
      </c>
      <c r="B132" s="28" t="s">
        <v>40</v>
      </c>
      <c r="C132" s="28" t="s">
        <v>98</v>
      </c>
      <c r="D132" s="28" t="s">
        <v>28</v>
      </c>
      <c r="E132" s="28" t="s">
        <v>290</v>
      </c>
      <c r="F132" s="28" t="s">
        <v>8</v>
      </c>
      <c r="G132" s="32"/>
      <c r="H132" s="33"/>
      <c r="I132" s="31"/>
      <c r="J132" s="56">
        <f>J133+J134</f>
        <v>972</v>
      </c>
      <c r="K132" s="56">
        <f>K133+K134</f>
        <v>972</v>
      </c>
      <c r="L132" s="56">
        <f>L133+L134</f>
        <v>972</v>
      </c>
      <c r="M132" s="19"/>
    </row>
    <row r="133" spans="1:13" ht="15.75">
      <c r="A133" s="31" t="s">
        <v>104</v>
      </c>
      <c r="B133" s="32" t="s">
        <v>40</v>
      </c>
      <c r="C133" s="32" t="s">
        <v>98</v>
      </c>
      <c r="D133" s="32" t="s">
        <v>28</v>
      </c>
      <c r="E133" s="32" t="s">
        <v>290</v>
      </c>
      <c r="F133" s="32" t="s">
        <v>105</v>
      </c>
      <c r="G133" s="32"/>
      <c r="H133" s="33"/>
      <c r="I133" s="31"/>
      <c r="J133" s="52">
        <v>862</v>
      </c>
      <c r="K133" s="52">
        <v>862</v>
      </c>
      <c r="L133" s="52">
        <v>862</v>
      </c>
      <c r="M133" s="19"/>
    </row>
    <row r="134" spans="1:13" ht="15.75">
      <c r="A134" s="31" t="s">
        <v>48</v>
      </c>
      <c r="B134" s="32" t="s">
        <v>40</v>
      </c>
      <c r="C134" s="32" t="s">
        <v>98</v>
      </c>
      <c r="D134" s="32" t="s">
        <v>28</v>
      </c>
      <c r="E134" s="32" t="s">
        <v>290</v>
      </c>
      <c r="F134" s="32" t="s">
        <v>49</v>
      </c>
      <c r="G134" s="32"/>
      <c r="H134" s="33"/>
      <c r="I134" s="31"/>
      <c r="J134" s="52">
        <v>110</v>
      </c>
      <c r="K134" s="52">
        <v>110</v>
      </c>
      <c r="L134" s="52">
        <v>110</v>
      </c>
      <c r="M134" s="19"/>
    </row>
    <row r="135" spans="1:13" ht="15.75">
      <c r="A135" s="77" t="s">
        <v>250</v>
      </c>
      <c r="B135" s="74" t="s">
        <v>40</v>
      </c>
      <c r="C135" s="74" t="s">
        <v>44</v>
      </c>
      <c r="D135" s="74" t="s">
        <v>18</v>
      </c>
      <c r="E135" s="66"/>
      <c r="F135" s="80"/>
      <c r="G135" s="80"/>
      <c r="H135" s="81"/>
      <c r="I135" s="82"/>
      <c r="J135" s="83">
        <f aca="true" t="shared" si="13" ref="J135:K137">J136</f>
        <v>0</v>
      </c>
      <c r="K135" s="83">
        <f t="shared" si="13"/>
        <v>0</v>
      </c>
      <c r="L135" s="83">
        <f>L136</f>
        <v>3421.6</v>
      </c>
      <c r="M135" s="19"/>
    </row>
    <row r="136" spans="1:13" ht="15.75">
      <c r="A136" s="47" t="s">
        <v>251</v>
      </c>
      <c r="B136" s="36" t="s">
        <v>40</v>
      </c>
      <c r="C136" s="36" t="s">
        <v>44</v>
      </c>
      <c r="D136" s="36" t="s">
        <v>17</v>
      </c>
      <c r="E136" s="36"/>
      <c r="F136" s="53"/>
      <c r="G136" s="32"/>
      <c r="H136" s="33"/>
      <c r="I136" s="31"/>
      <c r="J136" s="59">
        <f t="shared" si="13"/>
        <v>0</v>
      </c>
      <c r="K136" s="59">
        <f t="shared" si="13"/>
        <v>0</v>
      </c>
      <c r="L136" s="59">
        <f>L137</f>
        <v>3421.6</v>
      </c>
      <c r="M136" s="19"/>
    </row>
    <row r="137" spans="1:13" ht="31.5">
      <c r="A137" s="35" t="s">
        <v>148</v>
      </c>
      <c r="B137" s="36" t="s">
        <v>40</v>
      </c>
      <c r="C137" s="36" t="s">
        <v>44</v>
      </c>
      <c r="D137" s="36" t="s">
        <v>17</v>
      </c>
      <c r="E137" s="36" t="s">
        <v>149</v>
      </c>
      <c r="F137" s="53"/>
      <c r="G137" s="53"/>
      <c r="H137" s="54"/>
      <c r="I137" s="55"/>
      <c r="J137" s="59">
        <f t="shared" si="13"/>
        <v>0</v>
      </c>
      <c r="K137" s="59">
        <f t="shared" si="13"/>
        <v>0</v>
      </c>
      <c r="L137" s="59">
        <f>L138</f>
        <v>3421.6</v>
      </c>
      <c r="M137" s="19"/>
    </row>
    <row r="138" spans="1:13" ht="78.75">
      <c r="A138" s="51" t="s">
        <v>313</v>
      </c>
      <c r="B138" s="28" t="s">
        <v>40</v>
      </c>
      <c r="C138" s="28" t="s">
        <v>44</v>
      </c>
      <c r="D138" s="28" t="s">
        <v>17</v>
      </c>
      <c r="E138" s="28" t="s">
        <v>288</v>
      </c>
      <c r="F138" s="28" t="s">
        <v>8</v>
      </c>
      <c r="G138" s="32"/>
      <c r="H138" s="33"/>
      <c r="I138" s="31"/>
      <c r="J138" s="56">
        <f>J139</f>
        <v>0</v>
      </c>
      <c r="K138" s="56">
        <f>K139</f>
        <v>0</v>
      </c>
      <c r="L138" s="56">
        <f>L139</f>
        <v>3421.6</v>
      </c>
      <c r="M138" s="19"/>
    </row>
    <row r="139" spans="1:13" ht="31.5">
      <c r="A139" s="57" t="s">
        <v>60</v>
      </c>
      <c r="B139" s="32" t="s">
        <v>40</v>
      </c>
      <c r="C139" s="32" t="s">
        <v>44</v>
      </c>
      <c r="D139" s="32" t="s">
        <v>17</v>
      </c>
      <c r="E139" s="32" t="s">
        <v>288</v>
      </c>
      <c r="F139" s="32" t="s">
        <v>61</v>
      </c>
      <c r="G139" s="32"/>
      <c r="H139" s="33"/>
      <c r="I139" s="31"/>
      <c r="J139" s="52">
        <v>0</v>
      </c>
      <c r="K139" s="52">
        <v>0</v>
      </c>
      <c r="L139" s="52">
        <v>3421.6</v>
      </c>
      <c r="M139" s="19"/>
    </row>
    <row r="140" spans="1:13" ht="31.5">
      <c r="A140" s="73" t="s">
        <v>115</v>
      </c>
      <c r="B140" s="74" t="s">
        <v>40</v>
      </c>
      <c r="C140" s="74" t="s">
        <v>64</v>
      </c>
      <c r="D140" s="74" t="s">
        <v>18</v>
      </c>
      <c r="E140" s="80"/>
      <c r="F140" s="74" t="s">
        <v>8</v>
      </c>
      <c r="G140" s="74" t="s">
        <v>8</v>
      </c>
      <c r="H140" s="75" t="s">
        <v>8</v>
      </c>
      <c r="I140" s="73" t="s">
        <v>115</v>
      </c>
      <c r="J140" s="76">
        <f>J142+J146</f>
        <v>1938.62</v>
      </c>
      <c r="K140" s="76">
        <f>K142+K146</f>
        <v>1938.62</v>
      </c>
      <c r="L140" s="76">
        <f>L142+L146</f>
        <v>1938.62</v>
      </c>
      <c r="M140" s="16" t="s">
        <v>115</v>
      </c>
    </row>
    <row r="141" spans="1:13" ht="15.75">
      <c r="A141" s="16" t="s">
        <v>116</v>
      </c>
      <c r="B141" s="17" t="s">
        <v>40</v>
      </c>
      <c r="C141" s="17" t="s">
        <v>64</v>
      </c>
      <c r="D141" s="17" t="s">
        <v>20</v>
      </c>
      <c r="E141" s="17" t="s">
        <v>8</v>
      </c>
      <c r="F141" s="17" t="s">
        <v>8</v>
      </c>
      <c r="G141" s="17" t="s">
        <v>8</v>
      </c>
      <c r="H141" s="18" t="s">
        <v>8</v>
      </c>
      <c r="I141" s="16" t="s">
        <v>116</v>
      </c>
      <c r="J141" s="24"/>
      <c r="K141" s="24"/>
      <c r="L141" s="24"/>
      <c r="M141" s="16" t="s">
        <v>116</v>
      </c>
    </row>
    <row r="142" spans="1:13" ht="47.25">
      <c r="A142" s="35" t="s">
        <v>117</v>
      </c>
      <c r="B142" s="36" t="s">
        <v>40</v>
      </c>
      <c r="C142" s="36" t="s">
        <v>64</v>
      </c>
      <c r="D142" s="36" t="s">
        <v>20</v>
      </c>
      <c r="E142" s="36" t="s">
        <v>118</v>
      </c>
      <c r="F142" s="36" t="s">
        <v>8</v>
      </c>
      <c r="G142" s="36" t="s">
        <v>8</v>
      </c>
      <c r="H142" s="37" t="s">
        <v>8</v>
      </c>
      <c r="I142" s="35" t="s">
        <v>117</v>
      </c>
      <c r="J142" s="40">
        <v>1888.62</v>
      </c>
      <c r="K142" s="40">
        <v>1888.62</v>
      </c>
      <c r="L142" s="40">
        <v>1888.62</v>
      </c>
      <c r="M142" s="13" t="s">
        <v>117</v>
      </c>
    </row>
    <row r="143" spans="1:13" ht="31.5">
      <c r="A143" s="48" t="s">
        <v>321</v>
      </c>
      <c r="B143" s="28" t="s">
        <v>40</v>
      </c>
      <c r="C143" s="28" t="s">
        <v>64</v>
      </c>
      <c r="D143" s="28" t="s">
        <v>20</v>
      </c>
      <c r="E143" s="28" t="s">
        <v>322</v>
      </c>
      <c r="F143" s="28" t="s">
        <v>8</v>
      </c>
      <c r="G143" s="28" t="s">
        <v>8</v>
      </c>
      <c r="H143" s="29" t="s">
        <v>8</v>
      </c>
      <c r="I143" s="27" t="s">
        <v>58</v>
      </c>
      <c r="J143" s="38">
        <v>1888.62</v>
      </c>
      <c r="K143" s="38">
        <v>1888.62</v>
      </c>
      <c r="L143" s="38">
        <v>1888.62</v>
      </c>
      <c r="M143" s="13" t="s">
        <v>58</v>
      </c>
    </row>
    <row r="144" spans="1:13" ht="31.5">
      <c r="A144" s="57" t="s">
        <v>296</v>
      </c>
      <c r="B144" s="32" t="s">
        <v>40</v>
      </c>
      <c r="C144" s="32" t="s">
        <v>64</v>
      </c>
      <c r="D144" s="32" t="s">
        <v>20</v>
      </c>
      <c r="E144" s="32" t="s">
        <v>322</v>
      </c>
      <c r="F144" s="32" t="s">
        <v>297</v>
      </c>
      <c r="G144" s="32" t="s">
        <v>8</v>
      </c>
      <c r="H144" s="33" t="s">
        <v>8</v>
      </c>
      <c r="I144" s="31" t="s">
        <v>60</v>
      </c>
      <c r="J144" s="30">
        <v>1888.62</v>
      </c>
      <c r="K144" s="30">
        <v>1888.62</v>
      </c>
      <c r="L144" s="30">
        <v>1888.62</v>
      </c>
      <c r="M144" s="19" t="s">
        <v>60</v>
      </c>
    </row>
    <row r="145" spans="1:13" ht="31.5">
      <c r="A145" s="47" t="s">
        <v>323</v>
      </c>
      <c r="B145" s="36" t="s">
        <v>40</v>
      </c>
      <c r="C145" s="36" t="s">
        <v>64</v>
      </c>
      <c r="D145" s="36" t="s">
        <v>42</v>
      </c>
      <c r="E145" s="28"/>
      <c r="F145" s="28"/>
      <c r="G145" s="39">
        <f aca="true" t="shared" si="14" ref="G145:L145">G147</f>
        <v>50</v>
      </c>
      <c r="H145" s="39">
        <f t="shared" si="14"/>
        <v>50</v>
      </c>
      <c r="I145" s="39">
        <f t="shared" si="14"/>
        <v>50</v>
      </c>
      <c r="J145" s="39">
        <f t="shared" si="14"/>
        <v>50</v>
      </c>
      <c r="K145" s="39">
        <f t="shared" si="14"/>
        <v>50</v>
      </c>
      <c r="L145" s="39">
        <f t="shared" si="14"/>
        <v>50</v>
      </c>
      <c r="M145" s="19"/>
    </row>
    <row r="146" spans="1:13" ht="31.5">
      <c r="A146" s="35" t="s">
        <v>148</v>
      </c>
      <c r="B146" s="36" t="s">
        <v>40</v>
      </c>
      <c r="C146" s="36" t="s">
        <v>64</v>
      </c>
      <c r="D146" s="36" t="s">
        <v>42</v>
      </c>
      <c r="E146" s="36" t="s">
        <v>149</v>
      </c>
      <c r="F146" s="36"/>
      <c r="G146" s="40">
        <f aca="true" t="shared" si="15" ref="G146:L147">G147</f>
        <v>50</v>
      </c>
      <c r="H146" s="40">
        <f t="shared" si="15"/>
        <v>50</v>
      </c>
      <c r="I146" s="40">
        <f t="shared" si="15"/>
        <v>50</v>
      </c>
      <c r="J146" s="40">
        <f t="shared" si="15"/>
        <v>50</v>
      </c>
      <c r="K146" s="40">
        <f t="shared" si="15"/>
        <v>50</v>
      </c>
      <c r="L146" s="40">
        <f t="shared" si="15"/>
        <v>50</v>
      </c>
      <c r="M146" s="19"/>
    </row>
    <row r="147" spans="1:13" ht="78.75">
      <c r="A147" s="51" t="s">
        <v>306</v>
      </c>
      <c r="B147" s="28" t="s">
        <v>40</v>
      </c>
      <c r="C147" s="28" t="s">
        <v>64</v>
      </c>
      <c r="D147" s="28" t="s">
        <v>42</v>
      </c>
      <c r="E147" s="28" t="s">
        <v>290</v>
      </c>
      <c r="F147" s="28"/>
      <c r="G147" s="30">
        <f t="shared" si="15"/>
        <v>50</v>
      </c>
      <c r="H147" s="30">
        <f t="shared" si="15"/>
        <v>50</v>
      </c>
      <c r="I147" s="30">
        <f t="shared" si="15"/>
        <v>50</v>
      </c>
      <c r="J147" s="30">
        <f t="shared" si="15"/>
        <v>50</v>
      </c>
      <c r="K147" s="30">
        <f t="shared" si="15"/>
        <v>50</v>
      </c>
      <c r="L147" s="30">
        <f t="shared" si="15"/>
        <v>50</v>
      </c>
      <c r="M147" s="19"/>
    </row>
    <row r="148" spans="1:14" ht="31.5">
      <c r="A148" s="57" t="s">
        <v>25</v>
      </c>
      <c r="B148" s="32" t="s">
        <v>40</v>
      </c>
      <c r="C148" s="32" t="s">
        <v>64</v>
      </c>
      <c r="D148" s="32" t="s">
        <v>42</v>
      </c>
      <c r="E148" s="32" t="s">
        <v>290</v>
      </c>
      <c r="F148" s="32" t="s">
        <v>26</v>
      </c>
      <c r="G148" s="52">
        <v>50</v>
      </c>
      <c r="H148" s="52">
        <v>50</v>
      </c>
      <c r="I148" s="52">
        <v>50</v>
      </c>
      <c r="J148" s="52">
        <v>50</v>
      </c>
      <c r="K148" s="52">
        <v>50</v>
      </c>
      <c r="L148" s="52">
        <v>50</v>
      </c>
      <c r="M148" s="19"/>
      <c r="N148" t="s">
        <v>324</v>
      </c>
    </row>
    <row r="149" spans="1:14" ht="47.25">
      <c r="A149" s="84" t="s">
        <v>119</v>
      </c>
      <c r="B149" s="85" t="s">
        <v>120</v>
      </c>
      <c r="C149" s="85" t="s">
        <v>8</v>
      </c>
      <c r="D149" s="85" t="s">
        <v>8</v>
      </c>
      <c r="E149" s="85"/>
      <c r="F149" s="85" t="s">
        <v>8</v>
      </c>
      <c r="G149" s="85" t="s">
        <v>8</v>
      </c>
      <c r="H149" s="86" t="s">
        <v>8</v>
      </c>
      <c r="I149" s="84" t="s">
        <v>119</v>
      </c>
      <c r="J149" s="87">
        <v>2509.3</v>
      </c>
      <c r="K149" s="87">
        <v>2509.3</v>
      </c>
      <c r="L149" s="87">
        <v>2509.3</v>
      </c>
      <c r="M149" s="16" t="s">
        <v>119</v>
      </c>
      <c r="N149" s="34" t="s">
        <v>284</v>
      </c>
    </row>
    <row r="150" spans="1:14" ht="31.5">
      <c r="A150" s="35" t="s">
        <v>16</v>
      </c>
      <c r="B150" s="36" t="s">
        <v>120</v>
      </c>
      <c r="C150" s="36" t="s">
        <v>17</v>
      </c>
      <c r="D150" s="36" t="s">
        <v>18</v>
      </c>
      <c r="E150" s="36" t="s">
        <v>8</v>
      </c>
      <c r="F150" s="36" t="s">
        <v>8</v>
      </c>
      <c r="G150" s="36" t="s">
        <v>8</v>
      </c>
      <c r="H150" s="37" t="s">
        <v>8</v>
      </c>
      <c r="I150" s="35" t="s">
        <v>16</v>
      </c>
      <c r="J150" s="38">
        <v>2509.3</v>
      </c>
      <c r="K150" s="38">
        <v>2509.3</v>
      </c>
      <c r="L150" s="38">
        <v>2509.3</v>
      </c>
      <c r="M150" s="16" t="s">
        <v>16</v>
      </c>
      <c r="N150" s="34" t="s">
        <v>284</v>
      </c>
    </row>
    <row r="151" spans="1:14" ht="78.75">
      <c r="A151" s="35" t="s">
        <v>121</v>
      </c>
      <c r="B151" s="36" t="s">
        <v>120</v>
      </c>
      <c r="C151" s="36" t="s">
        <v>17</v>
      </c>
      <c r="D151" s="36" t="s">
        <v>87</v>
      </c>
      <c r="E151" s="36" t="s">
        <v>8</v>
      </c>
      <c r="F151" s="36" t="s">
        <v>8</v>
      </c>
      <c r="G151" s="36" t="s">
        <v>8</v>
      </c>
      <c r="H151" s="37" t="s">
        <v>8</v>
      </c>
      <c r="I151" s="35" t="s">
        <v>121</v>
      </c>
      <c r="J151" s="38">
        <f aca="true" t="shared" si="16" ref="J151:L152">J153+J155</f>
        <v>2509.3</v>
      </c>
      <c r="K151" s="38">
        <f t="shared" si="16"/>
        <v>2509.3</v>
      </c>
      <c r="L151" s="38">
        <f t="shared" si="16"/>
        <v>2509.3</v>
      </c>
      <c r="M151" s="16" t="s">
        <v>121</v>
      </c>
      <c r="N151" s="34" t="s">
        <v>284</v>
      </c>
    </row>
    <row r="152" spans="1:14" ht="78.75">
      <c r="A152" s="27" t="s">
        <v>21</v>
      </c>
      <c r="B152" s="28" t="s">
        <v>120</v>
      </c>
      <c r="C152" s="28" t="s">
        <v>17</v>
      </c>
      <c r="D152" s="28" t="s">
        <v>87</v>
      </c>
      <c r="E152" s="28" t="s">
        <v>22</v>
      </c>
      <c r="F152" s="28" t="s">
        <v>8</v>
      </c>
      <c r="G152" s="28" t="s">
        <v>8</v>
      </c>
      <c r="H152" s="29" t="s">
        <v>8</v>
      </c>
      <c r="I152" s="27" t="s">
        <v>21</v>
      </c>
      <c r="J152" s="38">
        <f t="shared" si="16"/>
        <v>2509.3</v>
      </c>
      <c r="K152" s="38">
        <f t="shared" si="16"/>
        <v>2509.3</v>
      </c>
      <c r="L152" s="38">
        <f t="shared" si="16"/>
        <v>2509.3</v>
      </c>
      <c r="M152" s="13" t="s">
        <v>21</v>
      </c>
      <c r="N152" s="34" t="s">
        <v>284</v>
      </c>
    </row>
    <row r="153" spans="1:14" ht="18">
      <c r="A153" s="27" t="s">
        <v>29</v>
      </c>
      <c r="B153" s="28" t="s">
        <v>120</v>
      </c>
      <c r="C153" s="28" t="s">
        <v>17</v>
      </c>
      <c r="D153" s="28" t="s">
        <v>87</v>
      </c>
      <c r="E153" s="28" t="s">
        <v>30</v>
      </c>
      <c r="F153" s="28" t="s">
        <v>8</v>
      </c>
      <c r="G153" s="28" t="s">
        <v>8</v>
      </c>
      <c r="H153" s="29" t="s">
        <v>8</v>
      </c>
      <c r="I153" s="27" t="s">
        <v>29</v>
      </c>
      <c r="J153" s="30">
        <v>1734.6</v>
      </c>
      <c r="K153" s="30">
        <v>1734.6</v>
      </c>
      <c r="L153" s="30">
        <v>1734.6</v>
      </c>
      <c r="M153" s="13" t="s">
        <v>29</v>
      </c>
      <c r="N153" s="34" t="s">
        <v>284</v>
      </c>
    </row>
    <row r="154" spans="1:14" ht="31.5">
      <c r="A154" s="31" t="s">
        <v>25</v>
      </c>
      <c r="B154" s="32" t="s">
        <v>120</v>
      </c>
      <c r="C154" s="32" t="s">
        <v>17</v>
      </c>
      <c r="D154" s="32" t="s">
        <v>87</v>
      </c>
      <c r="E154" s="32" t="s">
        <v>30</v>
      </c>
      <c r="F154" s="32" t="s">
        <v>26</v>
      </c>
      <c r="G154" s="32" t="s">
        <v>8</v>
      </c>
      <c r="H154" s="33" t="s">
        <v>8</v>
      </c>
      <c r="I154" s="31" t="s">
        <v>25</v>
      </c>
      <c r="J154" s="30">
        <v>1734.6</v>
      </c>
      <c r="K154" s="30">
        <v>1734.6</v>
      </c>
      <c r="L154" s="30">
        <v>1734.6</v>
      </c>
      <c r="M154" s="19" t="s">
        <v>25</v>
      </c>
      <c r="N154" s="34" t="s">
        <v>284</v>
      </c>
    </row>
    <row r="155" spans="1:14" ht="47.25">
      <c r="A155" s="27" t="s">
        <v>122</v>
      </c>
      <c r="B155" s="28" t="s">
        <v>120</v>
      </c>
      <c r="C155" s="28" t="s">
        <v>17</v>
      </c>
      <c r="D155" s="28" t="s">
        <v>87</v>
      </c>
      <c r="E155" s="28" t="s">
        <v>123</v>
      </c>
      <c r="F155" s="28" t="s">
        <v>8</v>
      </c>
      <c r="G155" s="28" t="s">
        <v>8</v>
      </c>
      <c r="H155" s="29" t="s">
        <v>8</v>
      </c>
      <c r="I155" s="27" t="s">
        <v>122</v>
      </c>
      <c r="J155" s="30">
        <v>774.7</v>
      </c>
      <c r="K155" s="30">
        <v>774.7</v>
      </c>
      <c r="L155" s="30">
        <v>774.7</v>
      </c>
      <c r="M155" s="13" t="s">
        <v>122</v>
      </c>
      <c r="N155" s="34" t="s">
        <v>284</v>
      </c>
    </row>
    <row r="156" spans="1:14" ht="31.5">
      <c r="A156" s="31" t="s">
        <v>25</v>
      </c>
      <c r="B156" s="32" t="s">
        <v>120</v>
      </c>
      <c r="C156" s="32" t="s">
        <v>17</v>
      </c>
      <c r="D156" s="32" t="s">
        <v>87</v>
      </c>
      <c r="E156" s="32" t="s">
        <v>123</v>
      </c>
      <c r="F156" s="32" t="s">
        <v>26</v>
      </c>
      <c r="G156" s="32" t="s">
        <v>8</v>
      </c>
      <c r="H156" s="33" t="s">
        <v>8</v>
      </c>
      <c r="I156" s="31" t="s">
        <v>25</v>
      </c>
      <c r="J156" s="30">
        <v>774.7</v>
      </c>
      <c r="K156" s="30">
        <v>774.7</v>
      </c>
      <c r="L156" s="30">
        <v>774.7</v>
      </c>
      <c r="M156" s="26">
        <v>774.7</v>
      </c>
      <c r="N156" s="34" t="s">
        <v>284</v>
      </c>
    </row>
    <row r="157" spans="1:13" ht="63">
      <c r="A157" s="84" t="s">
        <v>124</v>
      </c>
      <c r="B157" s="85" t="s">
        <v>125</v>
      </c>
      <c r="C157" s="85" t="s">
        <v>8</v>
      </c>
      <c r="D157" s="85" t="s">
        <v>8</v>
      </c>
      <c r="E157" s="89"/>
      <c r="F157" s="85" t="s">
        <v>8</v>
      </c>
      <c r="G157" s="85" t="s">
        <v>8</v>
      </c>
      <c r="H157" s="86" t="s">
        <v>8</v>
      </c>
      <c r="I157" s="84" t="s">
        <v>124</v>
      </c>
      <c r="J157" s="88">
        <f>J224</f>
        <v>163294.30000000002</v>
      </c>
      <c r="K157" s="88">
        <f>K224</f>
        <v>164474</v>
      </c>
      <c r="L157" s="88">
        <f>L224</f>
        <v>163115.5</v>
      </c>
      <c r="M157" s="16" t="s">
        <v>124</v>
      </c>
    </row>
    <row r="158" spans="1:13" ht="15.75">
      <c r="A158" s="16" t="s">
        <v>126</v>
      </c>
      <c r="B158" s="17" t="s">
        <v>125</v>
      </c>
      <c r="C158" s="17" t="s">
        <v>96</v>
      </c>
      <c r="D158" s="17" t="s">
        <v>18</v>
      </c>
      <c r="E158" s="17" t="s">
        <v>8</v>
      </c>
      <c r="F158" s="17" t="s">
        <v>8</v>
      </c>
      <c r="G158" s="17" t="s">
        <v>8</v>
      </c>
      <c r="H158" s="18" t="s">
        <v>8</v>
      </c>
      <c r="I158" s="16" t="s">
        <v>126</v>
      </c>
      <c r="J158" s="24"/>
      <c r="K158" s="24"/>
      <c r="L158" s="24"/>
      <c r="M158" s="16" t="s">
        <v>126</v>
      </c>
    </row>
    <row r="159" spans="1:13" ht="15.75">
      <c r="A159" s="16" t="s">
        <v>127</v>
      </c>
      <c r="B159" s="17" t="s">
        <v>125</v>
      </c>
      <c r="C159" s="17" t="s">
        <v>96</v>
      </c>
      <c r="D159" s="17" t="s">
        <v>17</v>
      </c>
      <c r="E159" s="17" t="s">
        <v>8</v>
      </c>
      <c r="F159" s="17" t="s">
        <v>8</v>
      </c>
      <c r="G159" s="17" t="s">
        <v>8</v>
      </c>
      <c r="H159" s="18" t="s">
        <v>8</v>
      </c>
      <c r="I159" s="16" t="s">
        <v>127</v>
      </c>
      <c r="J159" s="24"/>
      <c r="K159" s="24"/>
      <c r="L159" s="24"/>
      <c r="M159" s="16" t="s">
        <v>127</v>
      </c>
    </row>
    <row r="160" spans="1:13" ht="31.5">
      <c r="A160" s="27" t="s">
        <v>128</v>
      </c>
      <c r="B160" s="28" t="s">
        <v>125</v>
      </c>
      <c r="C160" s="28" t="s">
        <v>96</v>
      </c>
      <c r="D160" s="28" t="s">
        <v>17</v>
      </c>
      <c r="E160" s="28" t="s">
        <v>129</v>
      </c>
      <c r="F160" s="28" t="s">
        <v>8</v>
      </c>
      <c r="G160" s="14" t="s">
        <v>8</v>
      </c>
      <c r="H160" s="15" t="s">
        <v>8</v>
      </c>
      <c r="I160" s="13" t="s">
        <v>128</v>
      </c>
      <c r="J160" s="25"/>
      <c r="K160" s="25"/>
      <c r="L160" s="25"/>
      <c r="M160" s="13" t="s">
        <v>128</v>
      </c>
    </row>
    <row r="161" spans="1:13" ht="31.5">
      <c r="A161" s="27" t="s">
        <v>58</v>
      </c>
      <c r="B161" s="28" t="s">
        <v>125</v>
      </c>
      <c r="C161" s="28" t="s">
        <v>96</v>
      </c>
      <c r="D161" s="28" t="s">
        <v>17</v>
      </c>
      <c r="E161" s="28" t="s">
        <v>130</v>
      </c>
      <c r="F161" s="28" t="s">
        <v>8</v>
      </c>
      <c r="G161" s="14" t="s">
        <v>8</v>
      </c>
      <c r="H161" s="15" t="s">
        <v>8</v>
      </c>
      <c r="I161" s="13" t="s">
        <v>58</v>
      </c>
      <c r="J161" s="25"/>
      <c r="K161" s="25"/>
      <c r="L161" s="25"/>
      <c r="M161" s="13" t="s">
        <v>58</v>
      </c>
    </row>
    <row r="162" spans="1:13" ht="31.5">
      <c r="A162" s="31" t="s">
        <v>60</v>
      </c>
      <c r="B162" s="32" t="s">
        <v>125</v>
      </c>
      <c r="C162" s="32" t="s">
        <v>96</v>
      </c>
      <c r="D162" s="32" t="s">
        <v>17</v>
      </c>
      <c r="E162" s="32" t="s">
        <v>130</v>
      </c>
      <c r="F162" s="32" t="s">
        <v>61</v>
      </c>
      <c r="G162" s="20" t="s">
        <v>8</v>
      </c>
      <c r="H162" s="21" t="s">
        <v>8</v>
      </c>
      <c r="I162" s="19" t="s">
        <v>60</v>
      </c>
      <c r="J162" s="26"/>
      <c r="K162" s="26"/>
      <c r="L162" s="26"/>
      <c r="M162" s="19" t="s">
        <v>60</v>
      </c>
    </row>
    <row r="163" spans="1:13" ht="15.75">
      <c r="A163" s="16" t="s">
        <v>131</v>
      </c>
      <c r="B163" s="17" t="s">
        <v>125</v>
      </c>
      <c r="C163" s="17" t="s">
        <v>96</v>
      </c>
      <c r="D163" s="17" t="s">
        <v>20</v>
      </c>
      <c r="E163" s="61"/>
      <c r="F163" s="17" t="s">
        <v>8</v>
      </c>
      <c r="G163" s="17" t="s">
        <v>8</v>
      </c>
      <c r="H163" s="18" t="s">
        <v>8</v>
      </c>
      <c r="I163" s="16" t="s">
        <v>131</v>
      </c>
      <c r="J163" s="24"/>
      <c r="K163" s="24"/>
      <c r="L163" s="24"/>
      <c r="M163" s="16" t="s">
        <v>131</v>
      </c>
    </row>
    <row r="164" spans="1:13" ht="31.5">
      <c r="A164" s="13" t="s">
        <v>128</v>
      </c>
      <c r="B164" s="14" t="s">
        <v>125</v>
      </c>
      <c r="C164" s="14" t="s">
        <v>96</v>
      </c>
      <c r="D164" s="14" t="s">
        <v>20</v>
      </c>
      <c r="E164" s="17" t="s">
        <v>8</v>
      </c>
      <c r="F164" s="14" t="s">
        <v>8</v>
      </c>
      <c r="G164" s="14" t="s">
        <v>8</v>
      </c>
      <c r="H164" s="15" t="s">
        <v>8</v>
      </c>
      <c r="I164" s="13" t="s">
        <v>128</v>
      </c>
      <c r="J164" s="25"/>
      <c r="K164" s="25"/>
      <c r="L164" s="25"/>
      <c r="M164" s="13" t="s">
        <v>128</v>
      </c>
    </row>
    <row r="165" spans="1:13" ht="31.5">
      <c r="A165" s="13" t="s">
        <v>58</v>
      </c>
      <c r="B165" s="14" t="s">
        <v>125</v>
      </c>
      <c r="C165" s="14" t="s">
        <v>96</v>
      </c>
      <c r="D165" s="14" t="s">
        <v>20</v>
      </c>
      <c r="E165" s="14" t="s">
        <v>129</v>
      </c>
      <c r="F165" s="14" t="s">
        <v>8</v>
      </c>
      <c r="G165" s="14" t="s">
        <v>8</v>
      </c>
      <c r="H165" s="15" t="s">
        <v>8</v>
      </c>
      <c r="I165" s="13" t="s">
        <v>58</v>
      </c>
      <c r="J165" s="25"/>
      <c r="K165" s="25"/>
      <c r="L165" s="25"/>
      <c r="M165" s="13" t="s">
        <v>58</v>
      </c>
    </row>
    <row r="166" spans="1:13" ht="31.5">
      <c r="A166" s="19" t="s">
        <v>60</v>
      </c>
      <c r="B166" s="20" t="s">
        <v>125</v>
      </c>
      <c r="C166" s="20" t="s">
        <v>96</v>
      </c>
      <c r="D166" s="20" t="s">
        <v>20</v>
      </c>
      <c r="E166" s="14" t="s">
        <v>130</v>
      </c>
      <c r="F166" s="20" t="s">
        <v>61</v>
      </c>
      <c r="G166" s="20" t="s">
        <v>8</v>
      </c>
      <c r="H166" s="21" t="s">
        <v>8</v>
      </c>
      <c r="I166" s="19" t="s">
        <v>60</v>
      </c>
      <c r="J166" s="26"/>
      <c r="K166" s="26"/>
      <c r="L166" s="26"/>
      <c r="M166" s="19" t="s">
        <v>60</v>
      </c>
    </row>
    <row r="167" spans="1:13" ht="31.5">
      <c r="A167" s="13" t="s">
        <v>132</v>
      </c>
      <c r="B167" s="14" t="s">
        <v>125</v>
      </c>
      <c r="C167" s="14" t="s">
        <v>96</v>
      </c>
      <c r="D167" s="14" t="s">
        <v>20</v>
      </c>
      <c r="E167" s="20" t="s">
        <v>130</v>
      </c>
      <c r="F167" s="14" t="s">
        <v>8</v>
      </c>
      <c r="G167" s="14" t="s">
        <v>8</v>
      </c>
      <c r="H167" s="15" t="s">
        <v>8</v>
      </c>
      <c r="I167" s="13" t="s">
        <v>132</v>
      </c>
      <c r="J167" s="25"/>
      <c r="K167" s="25"/>
      <c r="L167" s="25"/>
      <c r="M167" s="13" t="s">
        <v>132</v>
      </c>
    </row>
    <row r="168" spans="1:13" ht="31.5">
      <c r="A168" s="13" t="s">
        <v>58</v>
      </c>
      <c r="B168" s="14" t="s">
        <v>125</v>
      </c>
      <c r="C168" s="14" t="s">
        <v>96</v>
      </c>
      <c r="D168" s="14" t="s">
        <v>20</v>
      </c>
      <c r="E168" s="14" t="s">
        <v>133</v>
      </c>
      <c r="F168" s="14" t="s">
        <v>8</v>
      </c>
      <c r="G168" s="14" t="s">
        <v>8</v>
      </c>
      <c r="H168" s="15" t="s">
        <v>8</v>
      </c>
      <c r="I168" s="13" t="s">
        <v>58</v>
      </c>
      <c r="J168" s="25"/>
      <c r="K168" s="25"/>
      <c r="L168" s="25"/>
      <c r="M168" s="13" t="s">
        <v>58</v>
      </c>
    </row>
    <row r="169" spans="1:13" ht="31.5">
      <c r="A169" s="19" t="s">
        <v>60</v>
      </c>
      <c r="B169" s="20" t="s">
        <v>125</v>
      </c>
      <c r="C169" s="20" t="s">
        <v>96</v>
      </c>
      <c r="D169" s="20" t="s">
        <v>20</v>
      </c>
      <c r="E169" s="14" t="s">
        <v>134</v>
      </c>
      <c r="F169" s="20" t="s">
        <v>61</v>
      </c>
      <c r="G169" s="20" t="s">
        <v>8</v>
      </c>
      <c r="H169" s="21" t="s">
        <v>8</v>
      </c>
      <c r="I169" s="19" t="s">
        <v>60</v>
      </c>
      <c r="J169" s="26"/>
      <c r="K169" s="26"/>
      <c r="L169" s="26"/>
      <c r="M169" s="19" t="s">
        <v>60</v>
      </c>
    </row>
    <row r="170" spans="1:13" ht="15.75">
      <c r="A170" s="13" t="s">
        <v>135</v>
      </c>
      <c r="B170" s="14" t="s">
        <v>125</v>
      </c>
      <c r="C170" s="14" t="s">
        <v>96</v>
      </c>
      <c r="D170" s="14" t="s">
        <v>20</v>
      </c>
      <c r="E170" s="20" t="s">
        <v>134</v>
      </c>
      <c r="F170" s="14" t="s">
        <v>8</v>
      </c>
      <c r="G170" s="14" t="s">
        <v>8</v>
      </c>
      <c r="H170" s="15" t="s">
        <v>8</v>
      </c>
      <c r="I170" s="13" t="s">
        <v>135</v>
      </c>
      <c r="J170" s="25"/>
      <c r="K170" s="25"/>
      <c r="L170" s="25"/>
      <c r="M170" s="13" t="s">
        <v>135</v>
      </c>
    </row>
    <row r="171" spans="1:13" ht="31.5">
      <c r="A171" s="27" t="s">
        <v>58</v>
      </c>
      <c r="B171" s="28" t="s">
        <v>125</v>
      </c>
      <c r="C171" s="28" t="s">
        <v>96</v>
      </c>
      <c r="D171" s="28" t="s">
        <v>20</v>
      </c>
      <c r="E171" s="28" t="s">
        <v>136</v>
      </c>
      <c r="F171" s="28" t="s">
        <v>8</v>
      </c>
      <c r="G171" s="14" t="s">
        <v>8</v>
      </c>
      <c r="H171" s="15" t="s">
        <v>8</v>
      </c>
      <c r="I171" s="13" t="s">
        <v>58</v>
      </c>
      <c r="J171" s="25"/>
      <c r="K171" s="25"/>
      <c r="L171" s="25"/>
      <c r="M171" s="13" t="s">
        <v>58</v>
      </c>
    </row>
    <row r="172" spans="1:13" ht="31.5">
      <c r="A172" s="31" t="s">
        <v>60</v>
      </c>
      <c r="B172" s="32" t="s">
        <v>125</v>
      </c>
      <c r="C172" s="32" t="s">
        <v>96</v>
      </c>
      <c r="D172" s="32" t="s">
        <v>20</v>
      </c>
      <c r="E172" s="28" t="s">
        <v>137</v>
      </c>
      <c r="F172" s="32" t="s">
        <v>61</v>
      </c>
      <c r="G172" s="20" t="s">
        <v>8</v>
      </c>
      <c r="H172" s="21" t="s">
        <v>8</v>
      </c>
      <c r="I172" s="19" t="s">
        <v>60</v>
      </c>
      <c r="J172" s="26"/>
      <c r="K172" s="26"/>
      <c r="L172" s="26"/>
      <c r="M172" s="19" t="s">
        <v>60</v>
      </c>
    </row>
    <row r="173" spans="1:13" ht="31.5">
      <c r="A173" s="27" t="s">
        <v>138</v>
      </c>
      <c r="B173" s="28" t="s">
        <v>125</v>
      </c>
      <c r="C173" s="28" t="s">
        <v>96</v>
      </c>
      <c r="D173" s="28" t="s">
        <v>20</v>
      </c>
      <c r="E173" s="32" t="s">
        <v>137</v>
      </c>
      <c r="F173" s="28" t="s">
        <v>8</v>
      </c>
      <c r="G173" s="14" t="s">
        <v>8</v>
      </c>
      <c r="H173" s="15" t="s">
        <v>8</v>
      </c>
      <c r="I173" s="13" t="s">
        <v>138</v>
      </c>
      <c r="J173" s="25"/>
      <c r="K173" s="25"/>
      <c r="L173" s="25"/>
      <c r="M173" s="13" t="s">
        <v>138</v>
      </c>
    </row>
    <row r="174" spans="1:13" ht="78.75">
      <c r="A174" s="13" t="s">
        <v>140</v>
      </c>
      <c r="B174" s="14" t="s">
        <v>125</v>
      </c>
      <c r="C174" s="14" t="s">
        <v>96</v>
      </c>
      <c r="D174" s="14" t="s">
        <v>20</v>
      </c>
      <c r="E174" s="14" t="s">
        <v>139</v>
      </c>
      <c r="F174" s="14" t="s">
        <v>8</v>
      </c>
      <c r="G174" s="14" t="s">
        <v>8</v>
      </c>
      <c r="H174" s="15" t="s">
        <v>8</v>
      </c>
      <c r="I174" s="13" t="s">
        <v>140</v>
      </c>
      <c r="J174" s="25"/>
      <c r="K174" s="25"/>
      <c r="L174" s="25"/>
      <c r="M174" s="13" t="s">
        <v>140</v>
      </c>
    </row>
    <row r="175" spans="1:13" ht="31.5">
      <c r="A175" s="19" t="s">
        <v>60</v>
      </c>
      <c r="B175" s="20" t="s">
        <v>125</v>
      </c>
      <c r="C175" s="20" t="s">
        <v>96</v>
      </c>
      <c r="D175" s="20" t="s">
        <v>20</v>
      </c>
      <c r="E175" s="14" t="s">
        <v>141</v>
      </c>
      <c r="F175" s="20" t="s">
        <v>61</v>
      </c>
      <c r="G175" s="20" t="s">
        <v>8</v>
      </c>
      <c r="H175" s="21" t="s">
        <v>8</v>
      </c>
      <c r="I175" s="19" t="s">
        <v>60</v>
      </c>
      <c r="J175" s="25"/>
      <c r="K175" s="25"/>
      <c r="L175" s="25"/>
      <c r="M175" s="19" t="s">
        <v>60</v>
      </c>
    </row>
    <row r="176" spans="1:13" ht="31.5">
      <c r="A176" s="16" t="s">
        <v>142</v>
      </c>
      <c r="B176" s="17" t="s">
        <v>125</v>
      </c>
      <c r="C176" s="17" t="s">
        <v>96</v>
      </c>
      <c r="D176" s="17" t="s">
        <v>28</v>
      </c>
      <c r="E176" s="20" t="s">
        <v>141</v>
      </c>
      <c r="F176" s="17" t="s">
        <v>8</v>
      </c>
      <c r="G176" s="17" t="s">
        <v>8</v>
      </c>
      <c r="H176" s="18" t="s">
        <v>8</v>
      </c>
      <c r="I176" s="16" t="s">
        <v>142</v>
      </c>
      <c r="J176" s="24"/>
      <c r="K176" s="24"/>
      <c r="L176" s="24"/>
      <c r="M176" s="16" t="s">
        <v>142</v>
      </c>
    </row>
    <row r="177" spans="1:13" ht="31.5">
      <c r="A177" s="13" t="s">
        <v>128</v>
      </c>
      <c r="B177" s="14" t="s">
        <v>125</v>
      </c>
      <c r="C177" s="14" t="s">
        <v>96</v>
      </c>
      <c r="D177" s="14" t="s">
        <v>28</v>
      </c>
      <c r="E177" s="17" t="s">
        <v>8</v>
      </c>
      <c r="F177" s="14" t="s">
        <v>8</v>
      </c>
      <c r="G177" s="14" t="s">
        <v>8</v>
      </c>
      <c r="H177" s="15" t="s">
        <v>8</v>
      </c>
      <c r="I177" s="13" t="s">
        <v>128</v>
      </c>
      <c r="J177" s="25"/>
      <c r="K177" s="25"/>
      <c r="L177" s="25"/>
      <c r="M177" s="13" t="s">
        <v>128</v>
      </c>
    </row>
    <row r="178" spans="1:13" ht="31.5">
      <c r="A178" s="13" t="s">
        <v>58</v>
      </c>
      <c r="B178" s="14" t="s">
        <v>125</v>
      </c>
      <c r="C178" s="14" t="s">
        <v>96</v>
      </c>
      <c r="D178" s="14" t="s">
        <v>28</v>
      </c>
      <c r="E178" s="14" t="s">
        <v>129</v>
      </c>
      <c r="F178" s="14" t="s">
        <v>8</v>
      </c>
      <c r="G178" s="14" t="s">
        <v>8</v>
      </c>
      <c r="H178" s="15" t="s">
        <v>8</v>
      </c>
      <c r="I178" s="13" t="s">
        <v>58</v>
      </c>
      <c r="J178" s="25"/>
      <c r="K178" s="25"/>
      <c r="L178" s="25"/>
      <c r="M178" s="13" t="s">
        <v>58</v>
      </c>
    </row>
    <row r="179" spans="1:13" ht="31.5">
      <c r="A179" s="19" t="s">
        <v>60</v>
      </c>
      <c r="B179" s="20" t="s">
        <v>125</v>
      </c>
      <c r="C179" s="20" t="s">
        <v>96</v>
      </c>
      <c r="D179" s="20" t="s">
        <v>28</v>
      </c>
      <c r="E179" s="14" t="s">
        <v>130</v>
      </c>
      <c r="F179" s="20" t="s">
        <v>61</v>
      </c>
      <c r="G179" s="20" t="s">
        <v>8</v>
      </c>
      <c r="H179" s="21" t="s">
        <v>8</v>
      </c>
      <c r="I179" s="19" t="s">
        <v>60</v>
      </c>
      <c r="J179" s="26"/>
      <c r="K179" s="26"/>
      <c r="L179" s="26"/>
      <c r="M179" s="19" t="s">
        <v>60</v>
      </c>
    </row>
    <row r="180" spans="1:13" ht="15.75">
      <c r="A180" s="16" t="s">
        <v>143</v>
      </c>
      <c r="B180" s="17" t="s">
        <v>125</v>
      </c>
      <c r="C180" s="17" t="s">
        <v>96</v>
      </c>
      <c r="D180" s="17" t="s">
        <v>42</v>
      </c>
      <c r="E180" s="20" t="s">
        <v>130</v>
      </c>
      <c r="F180" s="17" t="s">
        <v>8</v>
      </c>
      <c r="G180" s="17" t="s">
        <v>8</v>
      </c>
      <c r="H180" s="18" t="s">
        <v>8</v>
      </c>
      <c r="I180" s="16" t="s">
        <v>143</v>
      </c>
      <c r="J180" s="24"/>
      <c r="K180" s="24"/>
      <c r="L180" s="24"/>
      <c r="M180" s="16" t="s">
        <v>143</v>
      </c>
    </row>
    <row r="181" spans="1:13" ht="31.5">
      <c r="A181" s="13" t="s">
        <v>128</v>
      </c>
      <c r="B181" s="14" t="s">
        <v>125</v>
      </c>
      <c r="C181" s="14" t="s">
        <v>96</v>
      </c>
      <c r="D181" s="14" t="s">
        <v>42</v>
      </c>
      <c r="E181" s="17" t="s">
        <v>8</v>
      </c>
      <c r="F181" s="14" t="s">
        <v>8</v>
      </c>
      <c r="G181" s="14" t="s">
        <v>8</v>
      </c>
      <c r="H181" s="15" t="s">
        <v>8</v>
      </c>
      <c r="I181" s="13" t="s">
        <v>128</v>
      </c>
      <c r="J181" s="25"/>
      <c r="K181" s="25"/>
      <c r="L181" s="25"/>
      <c r="M181" s="13" t="s">
        <v>128</v>
      </c>
    </row>
    <row r="182" spans="1:13" ht="31.5">
      <c r="A182" s="13" t="s">
        <v>58</v>
      </c>
      <c r="B182" s="14" t="s">
        <v>125</v>
      </c>
      <c r="C182" s="14" t="s">
        <v>96</v>
      </c>
      <c r="D182" s="14" t="s">
        <v>42</v>
      </c>
      <c r="E182" s="14" t="s">
        <v>129</v>
      </c>
      <c r="F182" s="14" t="s">
        <v>8</v>
      </c>
      <c r="G182" s="14" t="s">
        <v>8</v>
      </c>
      <c r="H182" s="15" t="s">
        <v>8</v>
      </c>
      <c r="I182" s="13" t="s">
        <v>58</v>
      </c>
      <c r="J182" s="25"/>
      <c r="K182" s="25"/>
      <c r="L182" s="25"/>
      <c r="M182" s="13" t="s">
        <v>58</v>
      </c>
    </row>
    <row r="183" spans="1:13" ht="31.5">
      <c r="A183" s="19" t="s">
        <v>60</v>
      </c>
      <c r="B183" s="20" t="s">
        <v>125</v>
      </c>
      <c r="C183" s="20" t="s">
        <v>96</v>
      </c>
      <c r="D183" s="20" t="s">
        <v>42</v>
      </c>
      <c r="E183" s="14" t="s">
        <v>130</v>
      </c>
      <c r="F183" s="20" t="s">
        <v>61</v>
      </c>
      <c r="G183" s="20" t="s">
        <v>8</v>
      </c>
      <c r="H183" s="21" t="s">
        <v>8</v>
      </c>
      <c r="I183" s="19" t="s">
        <v>60</v>
      </c>
      <c r="J183" s="26"/>
      <c r="K183" s="26"/>
      <c r="L183" s="26"/>
      <c r="M183" s="19" t="s">
        <v>60</v>
      </c>
    </row>
    <row r="184" spans="1:13" ht="31.5">
      <c r="A184" s="27" t="s">
        <v>138</v>
      </c>
      <c r="B184" s="28" t="s">
        <v>125</v>
      </c>
      <c r="C184" s="28" t="s">
        <v>96</v>
      </c>
      <c r="D184" s="28" t="s">
        <v>42</v>
      </c>
      <c r="E184" s="28" t="s">
        <v>139</v>
      </c>
      <c r="F184" s="28" t="s">
        <v>8</v>
      </c>
      <c r="G184" s="14" t="s">
        <v>8</v>
      </c>
      <c r="H184" s="15" t="s">
        <v>8</v>
      </c>
      <c r="I184" s="13" t="s">
        <v>138</v>
      </c>
      <c r="J184" s="25"/>
      <c r="K184" s="25"/>
      <c r="L184" s="25"/>
      <c r="M184" s="13" t="s">
        <v>138</v>
      </c>
    </row>
    <row r="185" spans="1:13" ht="78.75">
      <c r="A185" s="27" t="s">
        <v>140</v>
      </c>
      <c r="B185" s="28" t="s">
        <v>125</v>
      </c>
      <c r="C185" s="28" t="s">
        <v>96</v>
      </c>
      <c r="D185" s="28" t="s">
        <v>42</v>
      </c>
      <c r="E185" s="28" t="s">
        <v>141</v>
      </c>
      <c r="F185" s="28" t="s">
        <v>8</v>
      </c>
      <c r="G185" s="14" t="s">
        <v>8</v>
      </c>
      <c r="H185" s="15" t="s">
        <v>8</v>
      </c>
      <c r="I185" s="13" t="s">
        <v>140</v>
      </c>
      <c r="J185" s="25"/>
      <c r="K185" s="25"/>
      <c r="L185" s="25"/>
      <c r="M185" s="13" t="s">
        <v>140</v>
      </c>
    </row>
    <row r="186" spans="1:13" ht="31.5">
      <c r="A186" s="31" t="s">
        <v>60</v>
      </c>
      <c r="B186" s="32" t="s">
        <v>125</v>
      </c>
      <c r="C186" s="32" t="s">
        <v>96</v>
      </c>
      <c r="D186" s="32" t="s">
        <v>42</v>
      </c>
      <c r="E186" s="32" t="s">
        <v>141</v>
      </c>
      <c r="F186" s="32" t="s">
        <v>61</v>
      </c>
      <c r="G186" s="20" t="s">
        <v>8</v>
      </c>
      <c r="H186" s="21" t="s">
        <v>8</v>
      </c>
      <c r="I186" s="19" t="s">
        <v>60</v>
      </c>
      <c r="J186" s="26"/>
      <c r="K186" s="26"/>
      <c r="L186" s="26"/>
      <c r="M186" s="19" t="s">
        <v>60</v>
      </c>
    </row>
    <row r="187" spans="1:13" ht="31.5">
      <c r="A187" s="16" t="s">
        <v>144</v>
      </c>
      <c r="B187" s="17" t="s">
        <v>125</v>
      </c>
      <c r="C187" s="17" t="s">
        <v>96</v>
      </c>
      <c r="D187" s="17" t="s">
        <v>96</v>
      </c>
      <c r="E187" s="61"/>
      <c r="F187" s="17" t="s">
        <v>8</v>
      </c>
      <c r="G187" s="17" t="s">
        <v>8</v>
      </c>
      <c r="H187" s="18" t="s">
        <v>8</v>
      </c>
      <c r="I187" s="16" t="s">
        <v>144</v>
      </c>
      <c r="J187" s="24"/>
      <c r="K187" s="24"/>
      <c r="L187" s="24"/>
      <c r="M187" s="16" t="s">
        <v>144</v>
      </c>
    </row>
    <row r="188" spans="1:13" ht="94.5">
      <c r="A188" s="13" t="s">
        <v>145</v>
      </c>
      <c r="B188" s="14" t="s">
        <v>125</v>
      </c>
      <c r="C188" s="14" t="s">
        <v>96</v>
      </c>
      <c r="D188" s="14" t="s">
        <v>96</v>
      </c>
      <c r="E188" s="14" t="s">
        <v>146</v>
      </c>
      <c r="F188" s="14" t="s">
        <v>8</v>
      </c>
      <c r="G188" s="14" t="s">
        <v>8</v>
      </c>
      <c r="H188" s="15" t="s">
        <v>8</v>
      </c>
      <c r="I188" s="13" t="s">
        <v>145</v>
      </c>
      <c r="J188" s="25"/>
      <c r="K188" s="25"/>
      <c r="L188" s="25"/>
      <c r="M188" s="13" t="s">
        <v>145</v>
      </c>
    </row>
    <row r="189" spans="1:13" ht="31.5">
      <c r="A189" s="13" t="s">
        <v>58</v>
      </c>
      <c r="B189" s="14" t="s">
        <v>125</v>
      </c>
      <c r="C189" s="14" t="s">
        <v>96</v>
      </c>
      <c r="D189" s="14" t="s">
        <v>96</v>
      </c>
      <c r="E189" s="14" t="s">
        <v>147</v>
      </c>
      <c r="F189" s="14" t="s">
        <v>8</v>
      </c>
      <c r="G189" s="14" t="s">
        <v>8</v>
      </c>
      <c r="H189" s="15" t="s">
        <v>8</v>
      </c>
      <c r="I189" s="13" t="s">
        <v>58</v>
      </c>
      <c r="J189" s="25"/>
      <c r="K189" s="25"/>
      <c r="L189" s="25"/>
      <c r="M189" s="13" t="s">
        <v>58</v>
      </c>
    </row>
    <row r="190" spans="1:13" ht="31.5">
      <c r="A190" s="19" t="s">
        <v>60</v>
      </c>
      <c r="B190" s="20" t="s">
        <v>125</v>
      </c>
      <c r="C190" s="20" t="s">
        <v>96</v>
      </c>
      <c r="D190" s="20" t="s">
        <v>96</v>
      </c>
      <c r="E190" s="20" t="s">
        <v>147</v>
      </c>
      <c r="F190" s="20" t="s">
        <v>61</v>
      </c>
      <c r="G190" s="20" t="s">
        <v>8</v>
      </c>
      <c r="H190" s="21" t="s">
        <v>8</v>
      </c>
      <c r="I190" s="19" t="s">
        <v>60</v>
      </c>
      <c r="J190" s="26"/>
      <c r="K190" s="26"/>
      <c r="L190" s="26"/>
      <c r="M190" s="19" t="s">
        <v>60</v>
      </c>
    </row>
    <row r="191" spans="1:13" ht="31.5">
      <c r="A191" s="13" t="s">
        <v>148</v>
      </c>
      <c r="B191" s="14" t="s">
        <v>125</v>
      </c>
      <c r="C191" s="14" t="s">
        <v>96</v>
      </c>
      <c r="D191" s="14" t="s">
        <v>96</v>
      </c>
      <c r="E191" s="14" t="s">
        <v>149</v>
      </c>
      <c r="F191" s="14" t="s">
        <v>8</v>
      </c>
      <c r="G191" s="14" t="s">
        <v>8</v>
      </c>
      <c r="H191" s="15" t="s">
        <v>8</v>
      </c>
      <c r="I191" s="13" t="s">
        <v>148</v>
      </c>
      <c r="J191" s="25"/>
      <c r="K191" s="25"/>
      <c r="L191" s="25"/>
      <c r="M191" s="13" t="s">
        <v>148</v>
      </c>
    </row>
    <row r="192" spans="1:13" ht="47.25">
      <c r="A192" s="13" t="s">
        <v>150</v>
      </c>
      <c r="B192" s="14" t="s">
        <v>125</v>
      </c>
      <c r="C192" s="14" t="s">
        <v>96</v>
      </c>
      <c r="D192" s="14" t="s">
        <v>96</v>
      </c>
      <c r="E192" s="14" t="s">
        <v>151</v>
      </c>
      <c r="F192" s="14" t="s">
        <v>8</v>
      </c>
      <c r="G192" s="14" t="s">
        <v>8</v>
      </c>
      <c r="H192" s="15" t="s">
        <v>8</v>
      </c>
      <c r="I192" s="13" t="s">
        <v>150</v>
      </c>
      <c r="J192" s="25"/>
      <c r="K192" s="25"/>
      <c r="L192" s="25"/>
      <c r="M192" s="13" t="s">
        <v>150</v>
      </c>
    </row>
    <row r="193" spans="1:13" ht="15.75">
      <c r="A193" s="13" t="s">
        <v>152</v>
      </c>
      <c r="B193" s="14" t="s">
        <v>125</v>
      </c>
      <c r="C193" s="14" t="s">
        <v>96</v>
      </c>
      <c r="D193" s="14" t="s">
        <v>96</v>
      </c>
      <c r="E193" s="14" t="s">
        <v>153</v>
      </c>
      <c r="F193" s="14" t="s">
        <v>8</v>
      </c>
      <c r="G193" s="14" t="s">
        <v>8</v>
      </c>
      <c r="H193" s="15" t="s">
        <v>8</v>
      </c>
      <c r="I193" s="13" t="s">
        <v>152</v>
      </c>
      <c r="J193" s="25"/>
      <c r="K193" s="25"/>
      <c r="L193" s="25"/>
      <c r="M193" s="13" t="s">
        <v>152</v>
      </c>
    </row>
    <row r="194" spans="1:13" ht="31.5">
      <c r="A194" s="19" t="s">
        <v>154</v>
      </c>
      <c r="B194" s="20" t="s">
        <v>125</v>
      </c>
      <c r="C194" s="20" t="s">
        <v>96</v>
      </c>
      <c r="D194" s="20" t="s">
        <v>96</v>
      </c>
      <c r="E194" s="20" t="s">
        <v>153</v>
      </c>
      <c r="F194" s="20" t="s">
        <v>155</v>
      </c>
      <c r="G194" s="20" t="s">
        <v>8</v>
      </c>
      <c r="H194" s="21" t="s">
        <v>8</v>
      </c>
      <c r="I194" s="19" t="s">
        <v>154</v>
      </c>
      <c r="J194" s="26"/>
      <c r="K194" s="26"/>
      <c r="L194" s="26"/>
      <c r="M194" s="19" t="s">
        <v>154</v>
      </c>
    </row>
    <row r="195" spans="1:13" ht="47.25">
      <c r="A195" s="13" t="s">
        <v>156</v>
      </c>
      <c r="B195" s="14" t="s">
        <v>125</v>
      </c>
      <c r="C195" s="14" t="s">
        <v>96</v>
      </c>
      <c r="D195" s="14" t="s">
        <v>96</v>
      </c>
      <c r="E195" s="14" t="s">
        <v>157</v>
      </c>
      <c r="F195" s="14" t="s">
        <v>8</v>
      </c>
      <c r="G195" s="14" t="s">
        <v>8</v>
      </c>
      <c r="H195" s="15" t="s">
        <v>8</v>
      </c>
      <c r="I195" s="13" t="s">
        <v>156</v>
      </c>
      <c r="J195" s="25"/>
      <c r="K195" s="25"/>
      <c r="L195" s="25"/>
      <c r="M195" s="13" t="s">
        <v>156</v>
      </c>
    </row>
    <row r="196" spans="1:13" ht="31.5">
      <c r="A196" s="19" t="s">
        <v>154</v>
      </c>
      <c r="B196" s="20" t="s">
        <v>125</v>
      </c>
      <c r="C196" s="20" t="s">
        <v>96</v>
      </c>
      <c r="D196" s="20" t="s">
        <v>96</v>
      </c>
      <c r="E196" s="20" t="s">
        <v>157</v>
      </c>
      <c r="F196" s="20" t="s">
        <v>155</v>
      </c>
      <c r="G196" s="20" t="s">
        <v>8</v>
      </c>
      <c r="H196" s="21" t="s">
        <v>8</v>
      </c>
      <c r="I196" s="19" t="s">
        <v>154</v>
      </c>
      <c r="J196" s="26"/>
      <c r="K196" s="26"/>
      <c r="L196" s="26"/>
      <c r="M196" s="19" t="s">
        <v>154</v>
      </c>
    </row>
    <row r="197" spans="1:13" ht="15.75">
      <c r="A197" s="13" t="s">
        <v>158</v>
      </c>
      <c r="B197" s="14" t="s">
        <v>125</v>
      </c>
      <c r="C197" s="14" t="s">
        <v>96</v>
      </c>
      <c r="D197" s="14" t="s">
        <v>96</v>
      </c>
      <c r="E197" s="14" t="s">
        <v>159</v>
      </c>
      <c r="F197" s="14" t="s">
        <v>8</v>
      </c>
      <c r="G197" s="14" t="s">
        <v>8</v>
      </c>
      <c r="H197" s="15" t="s">
        <v>8</v>
      </c>
      <c r="I197" s="13" t="s">
        <v>158</v>
      </c>
      <c r="J197" s="25"/>
      <c r="K197" s="25"/>
      <c r="L197" s="25"/>
      <c r="M197" s="13" t="s">
        <v>158</v>
      </c>
    </row>
    <row r="198" spans="1:13" ht="31.5">
      <c r="A198" s="19" t="s">
        <v>154</v>
      </c>
      <c r="B198" s="20" t="s">
        <v>125</v>
      </c>
      <c r="C198" s="20" t="s">
        <v>96</v>
      </c>
      <c r="D198" s="20" t="s">
        <v>96</v>
      </c>
      <c r="E198" s="20" t="s">
        <v>159</v>
      </c>
      <c r="F198" s="20" t="s">
        <v>155</v>
      </c>
      <c r="G198" s="20" t="s">
        <v>8</v>
      </c>
      <c r="H198" s="21" t="s">
        <v>8</v>
      </c>
      <c r="I198" s="19" t="s">
        <v>154</v>
      </c>
      <c r="J198" s="26"/>
      <c r="K198" s="26"/>
      <c r="L198" s="26"/>
      <c r="M198" s="19" t="s">
        <v>154</v>
      </c>
    </row>
    <row r="199" spans="1:13" ht="31.5">
      <c r="A199" s="13" t="s">
        <v>160</v>
      </c>
      <c r="B199" s="14" t="s">
        <v>125</v>
      </c>
      <c r="C199" s="14" t="s">
        <v>96</v>
      </c>
      <c r="D199" s="14" t="s">
        <v>96</v>
      </c>
      <c r="E199" s="14" t="s">
        <v>161</v>
      </c>
      <c r="F199" s="14" t="s">
        <v>8</v>
      </c>
      <c r="G199" s="14" t="s">
        <v>8</v>
      </c>
      <c r="H199" s="15" t="s">
        <v>8</v>
      </c>
      <c r="I199" s="13" t="s">
        <v>160</v>
      </c>
      <c r="J199" s="25"/>
      <c r="K199" s="25"/>
      <c r="L199" s="25"/>
      <c r="M199" s="13" t="s">
        <v>160</v>
      </c>
    </row>
    <row r="200" spans="1:13" ht="31.5">
      <c r="A200" s="19" t="s">
        <v>154</v>
      </c>
      <c r="B200" s="20" t="s">
        <v>125</v>
      </c>
      <c r="C200" s="20" t="s">
        <v>96</v>
      </c>
      <c r="D200" s="20" t="s">
        <v>96</v>
      </c>
      <c r="E200" s="20" t="s">
        <v>161</v>
      </c>
      <c r="F200" s="20" t="s">
        <v>155</v>
      </c>
      <c r="G200" s="20" t="s">
        <v>8</v>
      </c>
      <c r="H200" s="21" t="s">
        <v>8</v>
      </c>
      <c r="I200" s="19" t="s">
        <v>154</v>
      </c>
      <c r="J200" s="26"/>
      <c r="K200" s="26"/>
      <c r="L200" s="26"/>
      <c r="M200" s="19" t="s">
        <v>154</v>
      </c>
    </row>
    <row r="201" spans="1:13" ht="15.75">
      <c r="A201" s="13" t="s">
        <v>162</v>
      </c>
      <c r="B201" s="14" t="s">
        <v>125</v>
      </c>
      <c r="C201" s="14" t="s">
        <v>96</v>
      </c>
      <c r="D201" s="14" t="s">
        <v>96</v>
      </c>
      <c r="E201" s="14" t="s">
        <v>163</v>
      </c>
      <c r="F201" s="14" t="s">
        <v>8</v>
      </c>
      <c r="G201" s="14" t="s">
        <v>8</v>
      </c>
      <c r="H201" s="15" t="s">
        <v>8</v>
      </c>
      <c r="I201" s="13" t="s">
        <v>162</v>
      </c>
      <c r="J201" s="25"/>
      <c r="K201" s="25"/>
      <c r="L201" s="25"/>
      <c r="M201" s="13" t="s">
        <v>162</v>
      </c>
    </row>
    <row r="202" spans="1:13" ht="31.5">
      <c r="A202" s="19" t="s">
        <v>154</v>
      </c>
      <c r="B202" s="20" t="s">
        <v>125</v>
      </c>
      <c r="C202" s="20" t="s">
        <v>96</v>
      </c>
      <c r="D202" s="20" t="s">
        <v>96</v>
      </c>
      <c r="E202" s="20" t="s">
        <v>163</v>
      </c>
      <c r="F202" s="20" t="s">
        <v>155</v>
      </c>
      <c r="G202" s="20" t="s">
        <v>8</v>
      </c>
      <c r="H202" s="21" t="s">
        <v>8</v>
      </c>
      <c r="I202" s="19" t="s">
        <v>154</v>
      </c>
      <c r="J202" s="26"/>
      <c r="K202" s="26"/>
      <c r="L202" s="26"/>
      <c r="M202" s="19" t="s">
        <v>154</v>
      </c>
    </row>
    <row r="203" spans="1:13" ht="31.5">
      <c r="A203" s="13" t="s">
        <v>164</v>
      </c>
      <c r="B203" s="14" t="s">
        <v>125</v>
      </c>
      <c r="C203" s="14" t="s">
        <v>96</v>
      </c>
      <c r="D203" s="14" t="s">
        <v>96</v>
      </c>
      <c r="E203" s="14" t="s">
        <v>165</v>
      </c>
      <c r="F203" s="14" t="s">
        <v>8</v>
      </c>
      <c r="G203" s="14" t="s">
        <v>8</v>
      </c>
      <c r="H203" s="15" t="s">
        <v>8</v>
      </c>
      <c r="I203" s="13" t="s">
        <v>164</v>
      </c>
      <c r="J203" s="25"/>
      <c r="K203" s="25"/>
      <c r="L203" s="25"/>
      <c r="M203" s="13" t="s">
        <v>164</v>
      </c>
    </row>
    <row r="204" spans="1:13" ht="31.5">
      <c r="A204" s="19" t="s">
        <v>154</v>
      </c>
      <c r="B204" s="20" t="s">
        <v>125</v>
      </c>
      <c r="C204" s="20" t="s">
        <v>96</v>
      </c>
      <c r="D204" s="20" t="s">
        <v>96</v>
      </c>
      <c r="E204" s="20" t="s">
        <v>165</v>
      </c>
      <c r="F204" s="20" t="s">
        <v>155</v>
      </c>
      <c r="G204" s="20" t="s">
        <v>8</v>
      </c>
      <c r="H204" s="21" t="s">
        <v>8</v>
      </c>
      <c r="I204" s="19" t="s">
        <v>154</v>
      </c>
      <c r="J204" s="26"/>
      <c r="K204" s="26"/>
      <c r="L204" s="26"/>
      <c r="M204" s="19" t="s">
        <v>154</v>
      </c>
    </row>
    <row r="205" spans="1:13" ht="31.5">
      <c r="A205" s="13" t="s">
        <v>166</v>
      </c>
      <c r="B205" s="14" t="s">
        <v>125</v>
      </c>
      <c r="C205" s="14" t="s">
        <v>96</v>
      </c>
      <c r="D205" s="14" t="s">
        <v>96</v>
      </c>
      <c r="E205" s="14" t="s">
        <v>167</v>
      </c>
      <c r="F205" s="14" t="s">
        <v>8</v>
      </c>
      <c r="G205" s="14" t="s">
        <v>8</v>
      </c>
      <c r="H205" s="15" t="s">
        <v>8</v>
      </c>
      <c r="I205" s="13" t="s">
        <v>166</v>
      </c>
      <c r="J205" s="25"/>
      <c r="K205" s="25"/>
      <c r="L205" s="25"/>
      <c r="M205" s="13" t="s">
        <v>166</v>
      </c>
    </row>
    <row r="206" spans="1:13" ht="15.75">
      <c r="A206" s="13" t="s">
        <v>168</v>
      </c>
      <c r="B206" s="14" t="s">
        <v>125</v>
      </c>
      <c r="C206" s="14" t="s">
        <v>96</v>
      </c>
      <c r="D206" s="14" t="s">
        <v>96</v>
      </c>
      <c r="E206" s="14" t="s">
        <v>169</v>
      </c>
      <c r="F206" s="14" t="s">
        <v>8</v>
      </c>
      <c r="G206" s="14" t="s">
        <v>8</v>
      </c>
      <c r="H206" s="15" t="s">
        <v>8</v>
      </c>
      <c r="I206" s="13" t="s">
        <v>168</v>
      </c>
      <c r="J206" s="25"/>
      <c r="K206" s="25"/>
      <c r="L206" s="25"/>
      <c r="M206" s="13" t="s">
        <v>168</v>
      </c>
    </row>
    <row r="207" spans="1:13" ht="31.5">
      <c r="A207" s="19" t="s">
        <v>154</v>
      </c>
      <c r="B207" s="20" t="s">
        <v>125</v>
      </c>
      <c r="C207" s="20" t="s">
        <v>96</v>
      </c>
      <c r="D207" s="20" t="s">
        <v>96</v>
      </c>
      <c r="E207" s="20" t="s">
        <v>169</v>
      </c>
      <c r="F207" s="20" t="s">
        <v>155</v>
      </c>
      <c r="G207" s="20" t="s">
        <v>8</v>
      </c>
      <c r="H207" s="21" t="s">
        <v>8</v>
      </c>
      <c r="I207" s="19" t="s">
        <v>154</v>
      </c>
      <c r="J207" s="26"/>
      <c r="K207" s="26"/>
      <c r="L207" s="26"/>
      <c r="M207" s="19" t="s">
        <v>154</v>
      </c>
    </row>
    <row r="208" spans="1:13" ht="15.75">
      <c r="A208" s="13" t="s">
        <v>170</v>
      </c>
      <c r="B208" s="14" t="s">
        <v>125</v>
      </c>
      <c r="C208" s="14" t="s">
        <v>96</v>
      </c>
      <c r="D208" s="14" t="s">
        <v>96</v>
      </c>
      <c r="E208" s="14" t="s">
        <v>171</v>
      </c>
      <c r="F208" s="14" t="s">
        <v>8</v>
      </c>
      <c r="G208" s="14" t="s">
        <v>8</v>
      </c>
      <c r="H208" s="15" t="s">
        <v>8</v>
      </c>
      <c r="I208" s="13" t="s">
        <v>170</v>
      </c>
      <c r="J208" s="25"/>
      <c r="K208" s="25"/>
      <c r="L208" s="25"/>
      <c r="M208" s="13" t="s">
        <v>170</v>
      </c>
    </row>
    <row r="209" spans="1:13" ht="31.5">
      <c r="A209" s="19" t="s">
        <v>154</v>
      </c>
      <c r="B209" s="20" t="s">
        <v>125</v>
      </c>
      <c r="C209" s="20" t="s">
        <v>96</v>
      </c>
      <c r="D209" s="20" t="s">
        <v>96</v>
      </c>
      <c r="E209" s="20" t="s">
        <v>171</v>
      </c>
      <c r="F209" s="20" t="s">
        <v>155</v>
      </c>
      <c r="G209" s="20" t="s">
        <v>8</v>
      </c>
      <c r="H209" s="21" t="s">
        <v>8</v>
      </c>
      <c r="I209" s="19" t="s">
        <v>154</v>
      </c>
      <c r="J209" s="26"/>
      <c r="K209" s="26"/>
      <c r="L209" s="26"/>
      <c r="M209" s="19" t="s">
        <v>154</v>
      </c>
    </row>
    <row r="210" spans="1:13" ht="78.75">
      <c r="A210" s="13" t="s">
        <v>172</v>
      </c>
      <c r="B210" s="14" t="s">
        <v>125</v>
      </c>
      <c r="C210" s="14" t="s">
        <v>96</v>
      </c>
      <c r="D210" s="14" t="s">
        <v>96</v>
      </c>
      <c r="E210" s="14" t="s">
        <v>173</v>
      </c>
      <c r="F210" s="14" t="s">
        <v>8</v>
      </c>
      <c r="G210" s="14" t="s">
        <v>8</v>
      </c>
      <c r="H210" s="15" t="s">
        <v>8</v>
      </c>
      <c r="I210" s="13" t="s">
        <v>172</v>
      </c>
      <c r="J210" s="25"/>
      <c r="K210" s="25"/>
      <c r="L210" s="25"/>
      <c r="M210" s="13" t="s">
        <v>172</v>
      </c>
    </row>
    <row r="211" spans="1:13" ht="31.5">
      <c r="A211" s="19" t="s">
        <v>154</v>
      </c>
      <c r="B211" s="20" t="s">
        <v>125</v>
      </c>
      <c r="C211" s="20" t="s">
        <v>96</v>
      </c>
      <c r="D211" s="20" t="s">
        <v>96</v>
      </c>
      <c r="E211" s="20" t="s">
        <v>173</v>
      </c>
      <c r="F211" s="20" t="s">
        <v>155</v>
      </c>
      <c r="G211" s="20" t="s">
        <v>8</v>
      </c>
      <c r="H211" s="21" t="s">
        <v>8</v>
      </c>
      <c r="I211" s="19" t="s">
        <v>154</v>
      </c>
      <c r="J211" s="26"/>
      <c r="K211" s="26"/>
      <c r="L211" s="26"/>
      <c r="M211" s="19" t="s">
        <v>154</v>
      </c>
    </row>
    <row r="212" spans="1:13" ht="78.75">
      <c r="A212" s="13" t="s">
        <v>174</v>
      </c>
      <c r="B212" s="14" t="s">
        <v>125</v>
      </c>
      <c r="C212" s="14" t="s">
        <v>96</v>
      </c>
      <c r="D212" s="14" t="s">
        <v>96</v>
      </c>
      <c r="E212" s="14" t="s">
        <v>175</v>
      </c>
      <c r="F212" s="14" t="s">
        <v>8</v>
      </c>
      <c r="G212" s="14" t="s">
        <v>8</v>
      </c>
      <c r="H212" s="15" t="s">
        <v>8</v>
      </c>
      <c r="I212" s="13" t="s">
        <v>174</v>
      </c>
      <c r="J212" s="25"/>
      <c r="K212" s="25"/>
      <c r="L212" s="25"/>
      <c r="M212" s="13" t="s">
        <v>174</v>
      </c>
    </row>
    <row r="213" spans="1:13" ht="31.5">
      <c r="A213" s="19" t="s">
        <v>154</v>
      </c>
      <c r="B213" s="20" t="s">
        <v>125</v>
      </c>
      <c r="C213" s="20" t="s">
        <v>96</v>
      </c>
      <c r="D213" s="20" t="s">
        <v>96</v>
      </c>
      <c r="E213" s="20" t="s">
        <v>175</v>
      </c>
      <c r="F213" s="20" t="s">
        <v>155</v>
      </c>
      <c r="G213" s="20" t="s">
        <v>8</v>
      </c>
      <c r="H213" s="21" t="s">
        <v>8</v>
      </c>
      <c r="I213" s="19" t="s">
        <v>154</v>
      </c>
      <c r="J213" s="26"/>
      <c r="K213" s="26"/>
      <c r="L213" s="26"/>
      <c r="M213" s="19" t="s">
        <v>154</v>
      </c>
    </row>
    <row r="214" spans="1:13" ht="47.25">
      <c r="A214" s="13" t="s">
        <v>176</v>
      </c>
      <c r="B214" s="14" t="s">
        <v>125</v>
      </c>
      <c r="C214" s="14" t="s">
        <v>96</v>
      </c>
      <c r="D214" s="14" t="s">
        <v>96</v>
      </c>
      <c r="E214" s="14" t="s">
        <v>177</v>
      </c>
      <c r="F214" s="14" t="s">
        <v>8</v>
      </c>
      <c r="G214" s="14" t="s">
        <v>8</v>
      </c>
      <c r="H214" s="15" t="s">
        <v>8</v>
      </c>
      <c r="I214" s="13" t="s">
        <v>176</v>
      </c>
      <c r="J214" s="25"/>
      <c r="K214" s="25"/>
      <c r="L214" s="25"/>
      <c r="M214" s="13" t="s">
        <v>176</v>
      </c>
    </row>
    <row r="215" spans="1:13" ht="31.5">
      <c r="A215" s="19" t="s">
        <v>154</v>
      </c>
      <c r="B215" s="20" t="s">
        <v>125</v>
      </c>
      <c r="C215" s="20" t="s">
        <v>96</v>
      </c>
      <c r="D215" s="20" t="s">
        <v>96</v>
      </c>
      <c r="E215" s="20" t="s">
        <v>177</v>
      </c>
      <c r="F215" s="20" t="s">
        <v>155</v>
      </c>
      <c r="G215" s="20" t="s">
        <v>8</v>
      </c>
      <c r="H215" s="21" t="s">
        <v>8</v>
      </c>
      <c r="I215" s="19" t="s">
        <v>154</v>
      </c>
      <c r="J215" s="26"/>
      <c r="K215" s="26"/>
      <c r="L215" s="26"/>
      <c r="M215" s="19" t="s">
        <v>154</v>
      </c>
    </row>
    <row r="216" spans="1:13" ht="63">
      <c r="A216" s="13" t="s">
        <v>178</v>
      </c>
      <c r="B216" s="14" t="s">
        <v>125</v>
      </c>
      <c r="C216" s="14" t="s">
        <v>96</v>
      </c>
      <c r="D216" s="14" t="s">
        <v>96</v>
      </c>
      <c r="E216" s="14" t="s">
        <v>179</v>
      </c>
      <c r="F216" s="14" t="s">
        <v>8</v>
      </c>
      <c r="G216" s="14" t="s">
        <v>8</v>
      </c>
      <c r="H216" s="15" t="s">
        <v>8</v>
      </c>
      <c r="I216" s="13" t="s">
        <v>178</v>
      </c>
      <c r="J216" s="25"/>
      <c r="K216" s="25"/>
      <c r="L216" s="25"/>
      <c r="M216" s="13" t="s">
        <v>178</v>
      </c>
    </row>
    <row r="217" spans="1:13" ht="31.5">
      <c r="A217" s="19" t="s">
        <v>154</v>
      </c>
      <c r="B217" s="20" t="s">
        <v>125</v>
      </c>
      <c r="C217" s="20" t="s">
        <v>96</v>
      </c>
      <c r="D217" s="20" t="s">
        <v>96</v>
      </c>
      <c r="E217" s="20" t="s">
        <v>179</v>
      </c>
      <c r="F217" s="20" t="s">
        <v>155</v>
      </c>
      <c r="G217" s="20" t="s">
        <v>8</v>
      </c>
      <c r="H217" s="21" t="s">
        <v>8</v>
      </c>
      <c r="I217" s="19" t="s">
        <v>154</v>
      </c>
      <c r="J217" s="26"/>
      <c r="K217" s="26"/>
      <c r="L217" s="26"/>
      <c r="M217" s="19" t="s">
        <v>154</v>
      </c>
    </row>
    <row r="218" spans="1:13" ht="15.75">
      <c r="A218" s="16" t="s">
        <v>97</v>
      </c>
      <c r="B218" s="17" t="s">
        <v>125</v>
      </c>
      <c r="C218" s="17" t="s">
        <v>98</v>
      </c>
      <c r="D218" s="17" t="s">
        <v>18</v>
      </c>
      <c r="E218" s="20"/>
      <c r="F218" s="17" t="s">
        <v>8</v>
      </c>
      <c r="G218" s="17" t="s">
        <v>8</v>
      </c>
      <c r="H218" s="18" t="s">
        <v>8</v>
      </c>
      <c r="I218" s="16" t="s">
        <v>97</v>
      </c>
      <c r="J218" s="24"/>
      <c r="K218" s="24"/>
      <c r="L218" s="24"/>
      <c r="M218" s="16" t="s">
        <v>97</v>
      </c>
    </row>
    <row r="219" spans="1:13" ht="15.75">
      <c r="A219" s="16" t="s">
        <v>106</v>
      </c>
      <c r="B219" s="17" t="s">
        <v>125</v>
      </c>
      <c r="C219" s="17" t="s">
        <v>98</v>
      </c>
      <c r="D219" s="17" t="s">
        <v>28</v>
      </c>
      <c r="E219" s="17" t="s">
        <v>8</v>
      </c>
      <c r="F219" s="17" t="s">
        <v>8</v>
      </c>
      <c r="G219" s="17" t="s">
        <v>8</v>
      </c>
      <c r="H219" s="18" t="s">
        <v>8</v>
      </c>
      <c r="I219" s="16" t="s">
        <v>106</v>
      </c>
      <c r="J219" s="24"/>
      <c r="K219" s="24"/>
      <c r="L219" s="24"/>
      <c r="M219" s="16" t="s">
        <v>106</v>
      </c>
    </row>
    <row r="220" spans="1:13" ht="15.75">
      <c r="A220" s="27" t="s">
        <v>107</v>
      </c>
      <c r="B220" s="28" t="s">
        <v>125</v>
      </c>
      <c r="C220" s="28" t="s">
        <v>98</v>
      </c>
      <c r="D220" s="28" t="s">
        <v>28</v>
      </c>
      <c r="E220" s="28" t="s">
        <v>108</v>
      </c>
      <c r="F220" s="28" t="s">
        <v>8</v>
      </c>
      <c r="G220" s="14" t="s">
        <v>8</v>
      </c>
      <c r="H220" s="15" t="s">
        <v>8</v>
      </c>
      <c r="I220" s="13" t="s">
        <v>107</v>
      </c>
      <c r="J220" s="25"/>
      <c r="K220" s="25"/>
      <c r="L220" s="25"/>
      <c r="M220" s="13" t="s">
        <v>107</v>
      </c>
    </row>
    <row r="221" spans="1:13" ht="31.5">
      <c r="A221" s="27" t="s">
        <v>180</v>
      </c>
      <c r="B221" s="28" t="s">
        <v>125</v>
      </c>
      <c r="C221" s="28" t="s">
        <v>98</v>
      </c>
      <c r="D221" s="28" t="s">
        <v>28</v>
      </c>
      <c r="E221" s="28" t="s">
        <v>181</v>
      </c>
      <c r="F221" s="28" t="s">
        <v>8</v>
      </c>
      <c r="G221" s="14" t="s">
        <v>8</v>
      </c>
      <c r="H221" s="15" t="s">
        <v>8</v>
      </c>
      <c r="I221" s="13" t="s">
        <v>180</v>
      </c>
      <c r="J221" s="25"/>
      <c r="K221" s="25"/>
      <c r="L221" s="25"/>
      <c r="M221" s="13" t="s">
        <v>180</v>
      </c>
    </row>
    <row r="222" spans="1:13" ht="15.75">
      <c r="A222" s="31" t="s">
        <v>104</v>
      </c>
      <c r="B222" s="32" t="s">
        <v>125</v>
      </c>
      <c r="C222" s="32" t="s">
        <v>98</v>
      </c>
      <c r="D222" s="32" t="s">
        <v>28</v>
      </c>
      <c r="E222" s="32" t="s">
        <v>181</v>
      </c>
      <c r="F222" s="32" t="s">
        <v>105</v>
      </c>
      <c r="G222" s="20" t="s">
        <v>8</v>
      </c>
      <c r="H222" s="21" t="s">
        <v>8</v>
      </c>
      <c r="I222" s="19" t="s">
        <v>104</v>
      </c>
      <c r="J222" s="26"/>
      <c r="K222" s="26"/>
      <c r="L222" s="26"/>
      <c r="M222" s="19" t="s">
        <v>104</v>
      </c>
    </row>
    <row r="223" spans="1:13" ht="63">
      <c r="A223" s="90" t="s">
        <v>182</v>
      </c>
      <c r="B223" s="91" t="s">
        <v>183</v>
      </c>
      <c r="C223" s="91" t="s">
        <v>8</v>
      </c>
      <c r="D223" s="91" t="s">
        <v>8</v>
      </c>
      <c r="E223" s="95"/>
      <c r="F223" s="91" t="s">
        <v>8</v>
      </c>
      <c r="G223" s="91" t="s">
        <v>8</v>
      </c>
      <c r="H223" s="92" t="s">
        <v>8</v>
      </c>
      <c r="I223" s="90" t="s">
        <v>182</v>
      </c>
      <c r="J223" s="93"/>
      <c r="K223" s="93"/>
      <c r="L223" s="93"/>
      <c r="M223" s="16" t="s">
        <v>182</v>
      </c>
    </row>
    <row r="224" spans="1:13" ht="15.75">
      <c r="A224" s="16" t="s">
        <v>89</v>
      </c>
      <c r="B224" s="17" t="s">
        <v>183</v>
      </c>
      <c r="C224" s="17" t="s">
        <v>90</v>
      </c>
      <c r="D224" s="17" t="s">
        <v>18</v>
      </c>
      <c r="E224" s="17" t="s">
        <v>8</v>
      </c>
      <c r="F224" s="17" t="s">
        <v>8</v>
      </c>
      <c r="G224" s="17" t="s">
        <v>8</v>
      </c>
      <c r="H224" s="18" t="s">
        <v>8</v>
      </c>
      <c r="I224" s="16" t="s">
        <v>89</v>
      </c>
      <c r="J224" s="24">
        <f>J229+J245+J252</f>
        <v>163294.30000000002</v>
      </c>
      <c r="K224" s="24">
        <f>K229+K245+K252</f>
        <v>164474</v>
      </c>
      <c r="L224" s="24">
        <f>L229+L245+L252</f>
        <v>163115.5</v>
      </c>
      <c r="M224" s="16" t="s">
        <v>89</v>
      </c>
    </row>
    <row r="225" spans="1:13" ht="15.75">
      <c r="A225" s="16" t="s">
        <v>184</v>
      </c>
      <c r="B225" s="17" t="s">
        <v>183</v>
      </c>
      <c r="C225" s="17" t="s">
        <v>90</v>
      </c>
      <c r="D225" s="17" t="s">
        <v>17</v>
      </c>
      <c r="E225" s="17" t="s">
        <v>8</v>
      </c>
      <c r="F225" s="17" t="s">
        <v>8</v>
      </c>
      <c r="G225" s="17" t="s">
        <v>8</v>
      </c>
      <c r="H225" s="18" t="s">
        <v>8</v>
      </c>
      <c r="I225" s="16" t="s">
        <v>184</v>
      </c>
      <c r="J225" s="24"/>
      <c r="K225" s="24"/>
      <c r="L225" s="24"/>
      <c r="M225" s="16" t="s">
        <v>184</v>
      </c>
    </row>
    <row r="226" spans="1:13" ht="15.75">
      <c r="A226" s="27" t="s">
        <v>185</v>
      </c>
      <c r="B226" s="28" t="s">
        <v>183</v>
      </c>
      <c r="C226" s="28" t="s">
        <v>90</v>
      </c>
      <c r="D226" s="28" t="s">
        <v>17</v>
      </c>
      <c r="E226" s="32" t="s">
        <v>186</v>
      </c>
      <c r="F226" s="28" t="s">
        <v>8</v>
      </c>
      <c r="G226" s="14" t="s">
        <v>8</v>
      </c>
      <c r="H226" s="15" t="s">
        <v>8</v>
      </c>
      <c r="I226" s="13" t="s">
        <v>185</v>
      </c>
      <c r="J226" s="25"/>
      <c r="K226" s="25"/>
      <c r="L226" s="25"/>
      <c r="M226" s="13" t="s">
        <v>185</v>
      </c>
    </row>
    <row r="227" spans="1:13" ht="31.5">
      <c r="A227" s="27" t="s">
        <v>58</v>
      </c>
      <c r="B227" s="28" t="s">
        <v>183</v>
      </c>
      <c r="C227" s="28" t="s">
        <v>90</v>
      </c>
      <c r="D227" s="28" t="s">
        <v>17</v>
      </c>
      <c r="E227" s="28" t="s">
        <v>187</v>
      </c>
      <c r="F227" s="28" t="s">
        <v>8</v>
      </c>
      <c r="G227" s="14" t="s">
        <v>8</v>
      </c>
      <c r="H227" s="15" t="s">
        <v>8</v>
      </c>
      <c r="I227" s="13" t="s">
        <v>58</v>
      </c>
      <c r="J227" s="25"/>
      <c r="K227" s="25"/>
      <c r="L227" s="25"/>
      <c r="M227" s="13" t="s">
        <v>58</v>
      </c>
    </row>
    <row r="228" spans="1:13" ht="31.5">
      <c r="A228" s="31" t="s">
        <v>60</v>
      </c>
      <c r="B228" s="32" t="s">
        <v>183</v>
      </c>
      <c r="C228" s="32" t="s">
        <v>90</v>
      </c>
      <c r="D228" s="32" t="s">
        <v>17</v>
      </c>
      <c r="E228" s="28" t="s">
        <v>187</v>
      </c>
      <c r="F228" s="32" t="s">
        <v>61</v>
      </c>
      <c r="G228" s="20" t="s">
        <v>8</v>
      </c>
      <c r="H228" s="21" t="s">
        <v>8</v>
      </c>
      <c r="I228" s="19" t="s">
        <v>60</v>
      </c>
      <c r="J228" s="26"/>
      <c r="K228" s="26"/>
      <c r="L228" s="26"/>
      <c r="M228" s="19" t="s">
        <v>60</v>
      </c>
    </row>
    <row r="229" spans="1:13" ht="31.5">
      <c r="A229" s="35" t="s">
        <v>148</v>
      </c>
      <c r="B229" s="53" t="s">
        <v>183</v>
      </c>
      <c r="C229" s="53" t="s">
        <v>90</v>
      </c>
      <c r="D229" s="53" t="s">
        <v>17</v>
      </c>
      <c r="E229" s="36" t="s">
        <v>149</v>
      </c>
      <c r="F229" s="32"/>
      <c r="G229" s="20"/>
      <c r="H229" s="21"/>
      <c r="I229" s="19"/>
      <c r="J229" s="65" t="s">
        <v>337</v>
      </c>
      <c r="K229" s="65" t="s">
        <v>337</v>
      </c>
      <c r="L229" s="65" t="s">
        <v>337</v>
      </c>
      <c r="M229" s="19"/>
    </row>
    <row r="230" spans="1:13" ht="63">
      <c r="A230" s="48" t="s">
        <v>326</v>
      </c>
      <c r="B230" s="32" t="s">
        <v>183</v>
      </c>
      <c r="C230" s="32" t="s">
        <v>90</v>
      </c>
      <c r="D230" s="32" t="s">
        <v>17</v>
      </c>
      <c r="E230" s="28" t="s">
        <v>325</v>
      </c>
      <c r="F230" s="32"/>
      <c r="G230" s="20"/>
      <c r="H230" s="21"/>
      <c r="I230" s="19"/>
      <c r="J230" s="64" t="s">
        <v>337</v>
      </c>
      <c r="K230" s="64" t="s">
        <v>337</v>
      </c>
      <c r="L230" s="64">
        <v>86768.2</v>
      </c>
      <c r="M230" s="19"/>
    </row>
    <row r="231" spans="1:13" ht="31.5">
      <c r="A231" s="57" t="s">
        <v>60</v>
      </c>
      <c r="B231" s="32" t="s">
        <v>183</v>
      </c>
      <c r="C231" s="32" t="s">
        <v>90</v>
      </c>
      <c r="D231" s="32" t="s">
        <v>17</v>
      </c>
      <c r="E231" s="28" t="s">
        <v>325</v>
      </c>
      <c r="F231" s="32" t="s">
        <v>61</v>
      </c>
      <c r="G231" s="20"/>
      <c r="H231" s="21"/>
      <c r="I231" s="19"/>
      <c r="J231" s="30">
        <v>86768</v>
      </c>
      <c r="K231" s="30">
        <v>86768</v>
      </c>
      <c r="L231" s="30">
        <v>86768.2</v>
      </c>
      <c r="M231" s="19"/>
    </row>
    <row r="232" spans="1:13" ht="15.75">
      <c r="A232" s="16" t="s">
        <v>188</v>
      </c>
      <c r="B232" s="17" t="s">
        <v>183</v>
      </c>
      <c r="C232" s="17" t="s">
        <v>90</v>
      </c>
      <c r="D232" s="17" t="s">
        <v>20</v>
      </c>
      <c r="E232" s="61"/>
      <c r="F232" s="17" t="s">
        <v>8</v>
      </c>
      <c r="G232" s="17" t="s">
        <v>8</v>
      </c>
      <c r="H232" s="18" t="s">
        <v>8</v>
      </c>
      <c r="I232" s="16" t="s">
        <v>188</v>
      </c>
      <c r="J232" s="24"/>
      <c r="K232" s="24"/>
      <c r="L232" s="24"/>
      <c r="M232" s="16" t="s">
        <v>188</v>
      </c>
    </row>
    <row r="233" spans="1:13" ht="31.5">
      <c r="A233" s="27" t="s">
        <v>189</v>
      </c>
      <c r="B233" s="28" t="s">
        <v>183</v>
      </c>
      <c r="C233" s="28" t="s">
        <v>90</v>
      </c>
      <c r="D233" s="28" t="s">
        <v>20</v>
      </c>
      <c r="E233" s="28" t="s">
        <v>190</v>
      </c>
      <c r="F233" s="28" t="s">
        <v>8</v>
      </c>
      <c r="G233" s="14" t="s">
        <v>8</v>
      </c>
      <c r="H233" s="15" t="s">
        <v>8</v>
      </c>
      <c r="I233" s="13" t="s">
        <v>189</v>
      </c>
      <c r="J233" s="25"/>
      <c r="K233" s="25"/>
      <c r="L233" s="25"/>
      <c r="M233" s="13" t="s">
        <v>189</v>
      </c>
    </row>
    <row r="234" spans="1:13" ht="31.5">
      <c r="A234" s="27" t="s">
        <v>58</v>
      </c>
      <c r="B234" s="28" t="s">
        <v>183</v>
      </c>
      <c r="C234" s="28" t="s">
        <v>90</v>
      </c>
      <c r="D234" s="28" t="s">
        <v>20</v>
      </c>
      <c r="E234" s="28" t="s">
        <v>191</v>
      </c>
      <c r="F234" s="28" t="s">
        <v>8</v>
      </c>
      <c r="G234" s="14" t="s">
        <v>8</v>
      </c>
      <c r="H234" s="15" t="s">
        <v>8</v>
      </c>
      <c r="I234" s="13" t="s">
        <v>58</v>
      </c>
      <c r="J234" s="25"/>
      <c r="K234" s="25"/>
      <c r="L234" s="25"/>
      <c r="M234" s="13" t="s">
        <v>58</v>
      </c>
    </row>
    <row r="235" spans="1:13" ht="31.5">
      <c r="A235" s="31" t="s">
        <v>60</v>
      </c>
      <c r="B235" s="32" t="s">
        <v>183</v>
      </c>
      <c r="C235" s="32" t="s">
        <v>90</v>
      </c>
      <c r="D235" s="32" t="s">
        <v>20</v>
      </c>
      <c r="E235" s="32" t="s">
        <v>191</v>
      </c>
      <c r="F235" s="32" t="s">
        <v>61</v>
      </c>
      <c r="G235" s="20" t="s">
        <v>8</v>
      </c>
      <c r="H235" s="21" t="s">
        <v>8</v>
      </c>
      <c r="I235" s="19" t="s">
        <v>60</v>
      </c>
      <c r="J235" s="26"/>
      <c r="K235" s="26"/>
      <c r="L235" s="26"/>
      <c r="M235" s="19" t="s">
        <v>60</v>
      </c>
    </row>
    <row r="236" spans="1:13" ht="31.5">
      <c r="A236" s="27" t="s">
        <v>192</v>
      </c>
      <c r="B236" s="28" t="s">
        <v>183</v>
      </c>
      <c r="C236" s="28" t="s">
        <v>90</v>
      </c>
      <c r="D236" s="28" t="s">
        <v>20</v>
      </c>
      <c r="E236" s="28" t="s">
        <v>193</v>
      </c>
      <c r="F236" s="28" t="s">
        <v>8</v>
      </c>
      <c r="G236" s="14" t="s">
        <v>8</v>
      </c>
      <c r="H236" s="15" t="s">
        <v>8</v>
      </c>
      <c r="I236" s="13" t="s">
        <v>192</v>
      </c>
      <c r="J236" s="25"/>
      <c r="K236" s="25"/>
      <c r="L236" s="25"/>
      <c r="M236" s="13" t="s">
        <v>192</v>
      </c>
    </row>
    <row r="237" spans="1:13" ht="31.5">
      <c r="A237" s="27" t="s">
        <v>58</v>
      </c>
      <c r="B237" s="28" t="s">
        <v>183</v>
      </c>
      <c r="C237" s="28" t="s">
        <v>90</v>
      </c>
      <c r="D237" s="28" t="s">
        <v>20</v>
      </c>
      <c r="E237" s="28" t="s">
        <v>194</v>
      </c>
      <c r="F237" s="28" t="s">
        <v>8</v>
      </c>
      <c r="G237" s="14" t="s">
        <v>8</v>
      </c>
      <c r="H237" s="15" t="s">
        <v>8</v>
      </c>
      <c r="I237" s="13" t="s">
        <v>58</v>
      </c>
      <c r="J237" s="25"/>
      <c r="K237" s="25"/>
      <c r="L237" s="25"/>
      <c r="M237" s="13" t="s">
        <v>58</v>
      </c>
    </row>
    <row r="238" spans="1:13" ht="31.5">
      <c r="A238" s="31" t="s">
        <v>60</v>
      </c>
      <c r="B238" s="32" t="s">
        <v>183</v>
      </c>
      <c r="C238" s="32" t="s">
        <v>90</v>
      </c>
      <c r="D238" s="32" t="s">
        <v>20</v>
      </c>
      <c r="E238" s="32" t="s">
        <v>194</v>
      </c>
      <c r="F238" s="32" t="s">
        <v>61</v>
      </c>
      <c r="G238" s="20" t="s">
        <v>8</v>
      </c>
      <c r="H238" s="21" t="s">
        <v>8</v>
      </c>
      <c r="I238" s="19" t="s">
        <v>60</v>
      </c>
      <c r="J238" s="26"/>
      <c r="K238" s="26"/>
      <c r="L238" s="26"/>
      <c r="M238" s="19" t="s">
        <v>60</v>
      </c>
    </row>
    <row r="239" spans="1:13" ht="31.5">
      <c r="A239" s="13" t="s">
        <v>92</v>
      </c>
      <c r="B239" s="14" t="s">
        <v>183</v>
      </c>
      <c r="C239" s="14" t="s">
        <v>90</v>
      </c>
      <c r="D239" s="14" t="s">
        <v>20</v>
      </c>
      <c r="E239" s="14" t="s">
        <v>93</v>
      </c>
      <c r="F239" s="14" t="s">
        <v>8</v>
      </c>
      <c r="G239" s="14" t="s">
        <v>8</v>
      </c>
      <c r="H239" s="15" t="s">
        <v>8</v>
      </c>
      <c r="I239" s="13" t="s">
        <v>92</v>
      </c>
      <c r="J239" s="25"/>
      <c r="K239" s="25"/>
      <c r="L239" s="25"/>
      <c r="M239" s="13" t="s">
        <v>92</v>
      </c>
    </row>
    <row r="240" spans="1:13" ht="15.75">
      <c r="A240" s="13" t="s">
        <v>195</v>
      </c>
      <c r="B240" s="14" t="s">
        <v>183</v>
      </c>
      <c r="C240" s="14" t="s">
        <v>90</v>
      </c>
      <c r="D240" s="14" t="s">
        <v>20</v>
      </c>
      <c r="E240" s="14" t="s">
        <v>196</v>
      </c>
      <c r="F240" s="14" t="s">
        <v>8</v>
      </c>
      <c r="G240" s="14" t="s">
        <v>8</v>
      </c>
      <c r="H240" s="15" t="s">
        <v>8</v>
      </c>
      <c r="I240" s="13" t="s">
        <v>195</v>
      </c>
      <c r="J240" s="25"/>
      <c r="K240" s="25"/>
      <c r="L240" s="25"/>
      <c r="M240" s="13" t="s">
        <v>195</v>
      </c>
    </row>
    <row r="241" spans="1:13" ht="31.5">
      <c r="A241" s="19" t="s">
        <v>197</v>
      </c>
      <c r="B241" s="20" t="s">
        <v>183</v>
      </c>
      <c r="C241" s="20" t="s">
        <v>90</v>
      </c>
      <c r="D241" s="20" t="s">
        <v>20</v>
      </c>
      <c r="E241" s="20" t="s">
        <v>196</v>
      </c>
      <c r="F241" s="20" t="s">
        <v>198</v>
      </c>
      <c r="G241" s="20" t="s">
        <v>8</v>
      </c>
      <c r="H241" s="21" t="s">
        <v>8</v>
      </c>
      <c r="I241" s="19" t="s">
        <v>197</v>
      </c>
      <c r="J241" s="26"/>
      <c r="K241" s="26"/>
      <c r="L241" s="26"/>
      <c r="M241" s="19" t="s">
        <v>197</v>
      </c>
    </row>
    <row r="242" spans="1:13" ht="31.5">
      <c r="A242" s="27" t="s">
        <v>138</v>
      </c>
      <c r="B242" s="28" t="s">
        <v>183</v>
      </c>
      <c r="C242" s="28" t="s">
        <v>90</v>
      </c>
      <c r="D242" s="28" t="s">
        <v>20</v>
      </c>
      <c r="E242" s="28" t="s">
        <v>139</v>
      </c>
      <c r="F242" s="28" t="s">
        <v>8</v>
      </c>
      <c r="G242" s="14" t="s">
        <v>8</v>
      </c>
      <c r="H242" s="15" t="s">
        <v>8</v>
      </c>
      <c r="I242" s="13" t="s">
        <v>138</v>
      </c>
      <c r="J242" s="25"/>
      <c r="K242" s="25"/>
      <c r="L242" s="25"/>
      <c r="M242" s="13" t="s">
        <v>138</v>
      </c>
    </row>
    <row r="243" spans="1:13" ht="31.5">
      <c r="A243" s="27" t="s">
        <v>199</v>
      </c>
      <c r="B243" s="28" t="s">
        <v>183</v>
      </c>
      <c r="C243" s="28" t="s">
        <v>90</v>
      </c>
      <c r="D243" s="28" t="s">
        <v>20</v>
      </c>
      <c r="E243" s="28" t="s">
        <v>200</v>
      </c>
      <c r="F243" s="28" t="s">
        <v>8</v>
      </c>
      <c r="G243" s="14" t="s">
        <v>8</v>
      </c>
      <c r="H243" s="15" t="s">
        <v>8</v>
      </c>
      <c r="I243" s="13" t="s">
        <v>199</v>
      </c>
      <c r="J243" s="25"/>
      <c r="K243" s="25"/>
      <c r="L243" s="25"/>
      <c r="M243" s="13" t="s">
        <v>199</v>
      </c>
    </row>
    <row r="244" spans="1:13" ht="31.5">
      <c r="A244" s="31" t="s">
        <v>60</v>
      </c>
      <c r="B244" s="32" t="s">
        <v>183</v>
      </c>
      <c r="C244" s="32" t="s">
        <v>90</v>
      </c>
      <c r="D244" s="32" t="s">
        <v>20</v>
      </c>
      <c r="E244" s="32" t="s">
        <v>200</v>
      </c>
      <c r="F244" s="32" t="s">
        <v>61</v>
      </c>
      <c r="G244" s="20" t="s">
        <v>8</v>
      </c>
      <c r="H244" s="21" t="s">
        <v>8</v>
      </c>
      <c r="I244" s="19" t="s">
        <v>60</v>
      </c>
      <c r="J244" s="26"/>
      <c r="K244" s="26"/>
      <c r="L244" s="26"/>
      <c r="M244" s="19" t="s">
        <v>60</v>
      </c>
    </row>
    <row r="245" spans="1:13" ht="31.5">
      <c r="A245" s="35" t="s">
        <v>148</v>
      </c>
      <c r="B245" s="53" t="s">
        <v>183</v>
      </c>
      <c r="C245" s="53" t="s">
        <v>90</v>
      </c>
      <c r="D245" s="53" t="s">
        <v>20</v>
      </c>
      <c r="E245" s="36" t="s">
        <v>149</v>
      </c>
      <c r="F245" s="32"/>
      <c r="G245" s="20"/>
      <c r="H245" s="21"/>
      <c r="I245" s="19"/>
      <c r="J245" s="65" t="s">
        <v>335</v>
      </c>
      <c r="K245" s="65" t="s">
        <v>336</v>
      </c>
      <c r="L245" s="65" t="s">
        <v>336</v>
      </c>
      <c r="M245" s="19"/>
    </row>
    <row r="246" spans="1:13" ht="63">
      <c r="A246" s="48" t="s">
        <v>326</v>
      </c>
      <c r="B246" s="28" t="s">
        <v>183</v>
      </c>
      <c r="C246" s="28" t="s">
        <v>90</v>
      </c>
      <c r="D246" s="28" t="s">
        <v>20</v>
      </c>
      <c r="E246" s="28" t="s">
        <v>325</v>
      </c>
      <c r="F246" s="32"/>
      <c r="G246" s="20"/>
      <c r="H246" s="21"/>
      <c r="I246" s="19"/>
      <c r="J246" s="64" t="s">
        <v>335</v>
      </c>
      <c r="K246" s="64" t="s">
        <v>336</v>
      </c>
      <c r="L246" s="64" t="s">
        <v>336</v>
      </c>
      <c r="M246" s="19"/>
    </row>
    <row r="247" spans="1:13" ht="31.5">
      <c r="A247" s="57" t="s">
        <v>60</v>
      </c>
      <c r="B247" s="32" t="s">
        <v>183</v>
      </c>
      <c r="C247" s="32" t="s">
        <v>90</v>
      </c>
      <c r="D247" s="32" t="s">
        <v>20</v>
      </c>
      <c r="E247" s="28" t="s">
        <v>325</v>
      </c>
      <c r="F247" s="32" t="s">
        <v>61</v>
      </c>
      <c r="G247" s="20"/>
      <c r="H247" s="21"/>
      <c r="I247" s="19"/>
      <c r="J247" s="30">
        <v>62719.6</v>
      </c>
      <c r="K247" s="30">
        <v>61338.8</v>
      </c>
      <c r="L247" s="30">
        <v>61338.8</v>
      </c>
      <c r="M247" s="19"/>
    </row>
    <row r="248" spans="1:13" ht="15.75">
      <c r="A248" s="16" t="s">
        <v>95</v>
      </c>
      <c r="B248" s="17" t="s">
        <v>183</v>
      </c>
      <c r="C248" s="17" t="s">
        <v>90</v>
      </c>
      <c r="D248" s="17" t="s">
        <v>96</v>
      </c>
      <c r="E248" s="17" t="s">
        <v>8</v>
      </c>
      <c r="F248" s="17" t="s">
        <v>8</v>
      </c>
      <c r="G248" s="17" t="s">
        <v>8</v>
      </c>
      <c r="H248" s="18" t="s">
        <v>8</v>
      </c>
      <c r="I248" s="16" t="s">
        <v>95</v>
      </c>
      <c r="J248" s="24"/>
      <c r="K248" s="24"/>
      <c r="L248" s="24"/>
      <c r="M248" s="16" t="s">
        <v>95</v>
      </c>
    </row>
    <row r="249" spans="1:13" ht="94.5">
      <c r="A249" s="27" t="s">
        <v>145</v>
      </c>
      <c r="B249" s="28" t="s">
        <v>183</v>
      </c>
      <c r="C249" s="28" t="s">
        <v>90</v>
      </c>
      <c r="D249" s="28" t="s">
        <v>96</v>
      </c>
      <c r="E249" s="28" t="s">
        <v>146</v>
      </c>
      <c r="F249" s="28" t="s">
        <v>8</v>
      </c>
      <c r="G249" s="14" t="s">
        <v>8</v>
      </c>
      <c r="H249" s="15" t="s">
        <v>8</v>
      </c>
      <c r="I249" s="13" t="s">
        <v>145</v>
      </c>
      <c r="J249" s="25"/>
      <c r="K249" s="25"/>
      <c r="L249" s="25"/>
      <c r="M249" s="13" t="s">
        <v>145</v>
      </c>
    </row>
    <row r="250" spans="1:13" ht="31.5">
      <c r="A250" s="27" t="s">
        <v>58</v>
      </c>
      <c r="B250" s="28" t="s">
        <v>183</v>
      </c>
      <c r="C250" s="28" t="s">
        <v>90</v>
      </c>
      <c r="D250" s="28" t="s">
        <v>96</v>
      </c>
      <c r="E250" s="28" t="s">
        <v>147</v>
      </c>
      <c r="F250" s="28" t="s">
        <v>8</v>
      </c>
      <c r="G250" s="14" t="s">
        <v>8</v>
      </c>
      <c r="H250" s="15" t="s">
        <v>8</v>
      </c>
      <c r="I250" s="13" t="s">
        <v>58</v>
      </c>
      <c r="J250" s="25"/>
      <c r="K250" s="25"/>
      <c r="L250" s="25"/>
      <c r="M250" s="13" t="s">
        <v>58</v>
      </c>
    </row>
    <row r="251" spans="1:13" ht="31.5">
      <c r="A251" s="31" t="s">
        <v>60</v>
      </c>
      <c r="B251" s="32" t="s">
        <v>183</v>
      </c>
      <c r="C251" s="32" t="s">
        <v>90</v>
      </c>
      <c r="D251" s="32" t="s">
        <v>96</v>
      </c>
      <c r="E251" s="32" t="s">
        <v>147</v>
      </c>
      <c r="F251" s="32" t="s">
        <v>61</v>
      </c>
      <c r="G251" s="20" t="s">
        <v>8</v>
      </c>
      <c r="H251" s="21" t="s">
        <v>8</v>
      </c>
      <c r="I251" s="19" t="s">
        <v>60</v>
      </c>
      <c r="J251" s="26"/>
      <c r="K251" s="26"/>
      <c r="L251" s="26"/>
      <c r="M251" s="19" t="s">
        <v>60</v>
      </c>
    </row>
    <row r="252" spans="1:13" ht="31.5">
      <c r="A252" s="35" t="s">
        <v>148</v>
      </c>
      <c r="B252" s="36" t="s">
        <v>183</v>
      </c>
      <c r="C252" s="36" t="s">
        <v>90</v>
      </c>
      <c r="D252" s="36" t="s">
        <v>96</v>
      </c>
      <c r="E252" s="36" t="s">
        <v>149</v>
      </c>
      <c r="F252" s="36" t="s">
        <v>8</v>
      </c>
      <c r="G252" s="28" t="s">
        <v>8</v>
      </c>
      <c r="H252" s="29" t="s">
        <v>8</v>
      </c>
      <c r="I252" s="27" t="s">
        <v>148</v>
      </c>
      <c r="J252" s="40">
        <f>J254+J256+J258+J260+J262+J264+J266+J268+J270</f>
        <v>13806.7</v>
      </c>
      <c r="K252" s="40">
        <f>K254+K256+K258+K260+K262+K264+K266+K268+K270</f>
        <v>16367.2</v>
      </c>
      <c r="L252" s="40">
        <f>L254+L256+L258+L260+L262+L264+L266+L268+L270</f>
        <v>15008.7</v>
      </c>
      <c r="M252" s="13" t="s">
        <v>148</v>
      </c>
    </row>
    <row r="253" spans="1:13" ht="78.75">
      <c r="A253" s="27" t="s">
        <v>172</v>
      </c>
      <c r="B253" s="28" t="s">
        <v>183</v>
      </c>
      <c r="C253" s="28" t="s">
        <v>90</v>
      </c>
      <c r="D253" s="28" t="s">
        <v>96</v>
      </c>
      <c r="E253" s="28" t="s">
        <v>173</v>
      </c>
      <c r="F253" s="28" t="s">
        <v>8</v>
      </c>
      <c r="G253" s="28" t="s">
        <v>8</v>
      </c>
      <c r="H253" s="29" t="s">
        <v>8</v>
      </c>
      <c r="I253" s="27" t="s">
        <v>172</v>
      </c>
      <c r="J253" s="38">
        <v>20</v>
      </c>
      <c r="K253" s="38">
        <v>0</v>
      </c>
      <c r="L253" s="38">
        <v>0</v>
      </c>
      <c r="M253" s="13" t="s">
        <v>172</v>
      </c>
    </row>
    <row r="254" spans="1:13" ht="15.75">
      <c r="A254" s="31" t="s">
        <v>201</v>
      </c>
      <c r="B254" s="32" t="s">
        <v>183</v>
      </c>
      <c r="C254" s="32" t="s">
        <v>90</v>
      </c>
      <c r="D254" s="32" t="s">
        <v>96</v>
      </c>
      <c r="E254" s="32" t="s">
        <v>173</v>
      </c>
      <c r="F254" s="32" t="s">
        <v>202</v>
      </c>
      <c r="G254" s="32" t="s">
        <v>8</v>
      </c>
      <c r="H254" s="33" t="s">
        <v>8</v>
      </c>
      <c r="I254" s="31" t="s">
        <v>201</v>
      </c>
      <c r="J254" s="30">
        <v>20</v>
      </c>
      <c r="K254" s="30">
        <v>0</v>
      </c>
      <c r="L254" s="30">
        <v>0</v>
      </c>
      <c r="M254" s="19" t="s">
        <v>201</v>
      </c>
    </row>
    <row r="255" spans="1:13" ht="78.75">
      <c r="A255" s="48" t="s">
        <v>298</v>
      </c>
      <c r="B255" s="28" t="s">
        <v>183</v>
      </c>
      <c r="C255" s="28" t="s">
        <v>90</v>
      </c>
      <c r="D255" s="28" t="s">
        <v>96</v>
      </c>
      <c r="E255" s="28" t="s">
        <v>328</v>
      </c>
      <c r="F255" s="28" t="s">
        <v>8</v>
      </c>
      <c r="G255" s="28" t="s">
        <v>8</v>
      </c>
      <c r="H255" s="29" t="s">
        <v>8</v>
      </c>
      <c r="I255" s="27" t="s">
        <v>174</v>
      </c>
      <c r="J255" s="38">
        <v>96</v>
      </c>
      <c r="K255" s="38">
        <v>112</v>
      </c>
      <c r="L255" s="38">
        <v>0</v>
      </c>
      <c r="M255" s="13" t="s">
        <v>174</v>
      </c>
    </row>
    <row r="256" spans="1:13" ht="15.75">
      <c r="A256" s="31" t="s">
        <v>201</v>
      </c>
      <c r="B256" s="32" t="s">
        <v>183</v>
      </c>
      <c r="C256" s="32" t="s">
        <v>90</v>
      </c>
      <c r="D256" s="32" t="s">
        <v>96</v>
      </c>
      <c r="E256" s="32" t="s">
        <v>328</v>
      </c>
      <c r="F256" s="32" t="s">
        <v>202</v>
      </c>
      <c r="G256" s="32" t="s">
        <v>8</v>
      </c>
      <c r="H256" s="33" t="s">
        <v>8</v>
      </c>
      <c r="I256" s="31" t="s">
        <v>201</v>
      </c>
      <c r="J256" s="30">
        <v>96</v>
      </c>
      <c r="K256" s="30">
        <v>112</v>
      </c>
      <c r="L256" s="30">
        <v>0</v>
      </c>
      <c r="M256" s="19" t="s">
        <v>201</v>
      </c>
    </row>
    <row r="257" spans="1:13" ht="63">
      <c r="A257" s="27" t="s">
        <v>178</v>
      </c>
      <c r="B257" s="28" t="s">
        <v>183</v>
      </c>
      <c r="C257" s="28" t="s">
        <v>90</v>
      </c>
      <c r="D257" s="28" t="s">
        <v>96</v>
      </c>
      <c r="E257" s="28" t="s">
        <v>179</v>
      </c>
      <c r="F257" s="28" t="s">
        <v>8</v>
      </c>
      <c r="G257" s="28" t="s">
        <v>8</v>
      </c>
      <c r="H257" s="29" t="s">
        <v>8</v>
      </c>
      <c r="I257" s="27" t="s">
        <v>178</v>
      </c>
      <c r="J257" s="38">
        <v>1180</v>
      </c>
      <c r="K257" s="38">
        <v>0</v>
      </c>
      <c r="L257" s="38">
        <v>2300</v>
      </c>
      <c r="M257" s="13" t="s">
        <v>178</v>
      </c>
    </row>
    <row r="258" spans="1:13" ht="15.75">
      <c r="A258" s="31" t="s">
        <v>201</v>
      </c>
      <c r="B258" s="32" t="s">
        <v>183</v>
      </c>
      <c r="C258" s="32" t="s">
        <v>90</v>
      </c>
      <c r="D258" s="32" t="s">
        <v>96</v>
      </c>
      <c r="E258" s="32" t="s">
        <v>179</v>
      </c>
      <c r="F258" s="32" t="s">
        <v>202</v>
      </c>
      <c r="G258" s="32" t="s">
        <v>8</v>
      </c>
      <c r="H258" s="33" t="s">
        <v>8</v>
      </c>
      <c r="I258" s="31" t="s">
        <v>201</v>
      </c>
      <c r="J258" s="30">
        <v>1180</v>
      </c>
      <c r="K258" s="30">
        <v>0</v>
      </c>
      <c r="L258" s="30">
        <v>2300</v>
      </c>
      <c r="M258" s="19" t="s">
        <v>201</v>
      </c>
    </row>
    <row r="259" spans="1:13" ht="78.75">
      <c r="A259" s="51" t="s">
        <v>306</v>
      </c>
      <c r="B259" s="32" t="s">
        <v>183</v>
      </c>
      <c r="C259" s="28" t="s">
        <v>90</v>
      </c>
      <c r="D259" s="28" t="s">
        <v>96</v>
      </c>
      <c r="E259" s="28" t="s">
        <v>290</v>
      </c>
      <c r="F259" s="28"/>
      <c r="G259" s="28"/>
      <c r="H259" s="29"/>
      <c r="I259" s="27"/>
      <c r="J259" s="38">
        <v>1361.9</v>
      </c>
      <c r="K259" s="38">
        <v>1361.9</v>
      </c>
      <c r="L259" s="38">
        <v>1361.9</v>
      </c>
      <c r="M259" s="19"/>
    </row>
    <row r="260" spans="1:13" ht="31.5">
      <c r="A260" s="57" t="s">
        <v>60</v>
      </c>
      <c r="B260" s="32" t="s">
        <v>183</v>
      </c>
      <c r="C260" s="32" t="s">
        <v>90</v>
      </c>
      <c r="D260" s="32" t="s">
        <v>96</v>
      </c>
      <c r="E260" s="32" t="s">
        <v>290</v>
      </c>
      <c r="F260" s="67" t="s">
        <v>26</v>
      </c>
      <c r="G260" s="32"/>
      <c r="H260" s="33"/>
      <c r="I260" s="31"/>
      <c r="J260" s="30">
        <v>1361.9</v>
      </c>
      <c r="K260" s="30">
        <v>1361.9</v>
      </c>
      <c r="L260" s="30">
        <v>1361.9</v>
      </c>
      <c r="M260" s="19"/>
    </row>
    <row r="261" spans="1:13" ht="78.75">
      <c r="A261" s="51" t="s">
        <v>316</v>
      </c>
      <c r="B261" s="32" t="s">
        <v>183</v>
      </c>
      <c r="C261" s="28" t="s">
        <v>90</v>
      </c>
      <c r="D261" s="28" t="s">
        <v>96</v>
      </c>
      <c r="E261" s="28" t="s">
        <v>317</v>
      </c>
      <c r="F261" s="28"/>
      <c r="G261" s="32"/>
      <c r="H261" s="33"/>
      <c r="I261" s="31"/>
      <c r="J261" s="38">
        <v>300</v>
      </c>
      <c r="K261" s="38">
        <v>3750</v>
      </c>
      <c r="L261" s="38">
        <v>0</v>
      </c>
      <c r="M261" s="19"/>
    </row>
    <row r="262" spans="1:13" ht="15.75">
      <c r="A262" s="57" t="s">
        <v>201</v>
      </c>
      <c r="B262" s="32" t="s">
        <v>183</v>
      </c>
      <c r="C262" s="32" t="s">
        <v>329</v>
      </c>
      <c r="D262" s="32" t="s">
        <v>96</v>
      </c>
      <c r="E262" s="32" t="s">
        <v>317</v>
      </c>
      <c r="F262" s="32" t="s">
        <v>202</v>
      </c>
      <c r="G262" s="32"/>
      <c r="H262" s="33"/>
      <c r="I262" s="31"/>
      <c r="J262" s="30">
        <v>300</v>
      </c>
      <c r="K262" s="30">
        <v>3750</v>
      </c>
      <c r="L262" s="30">
        <v>0</v>
      </c>
      <c r="M262" s="19"/>
    </row>
    <row r="263" spans="1:13" ht="63">
      <c r="A263" s="48" t="s">
        <v>330</v>
      </c>
      <c r="B263" s="32" t="s">
        <v>183</v>
      </c>
      <c r="C263" s="28" t="s">
        <v>329</v>
      </c>
      <c r="D263" s="28" t="s">
        <v>96</v>
      </c>
      <c r="E263" s="28" t="s">
        <v>331</v>
      </c>
      <c r="F263" s="28"/>
      <c r="G263" s="32"/>
      <c r="H263" s="33"/>
      <c r="I263" s="31"/>
      <c r="J263" s="38">
        <v>3985</v>
      </c>
      <c r="K263" s="38">
        <v>4254</v>
      </c>
      <c r="L263" s="38">
        <v>4454</v>
      </c>
      <c r="M263" s="19"/>
    </row>
    <row r="264" spans="1:13" ht="15.75">
      <c r="A264" s="57" t="s">
        <v>201</v>
      </c>
      <c r="B264" s="32" t="s">
        <v>183</v>
      </c>
      <c r="C264" s="32" t="s">
        <v>329</v>
      </c>
      <c r="D264" s="32" t="s">
        <v>96</v>
      </c>
      <c r="E264" s="32" t="s">
        <v>331</v>
      </c>
      <c r="F264" s="32" t="s">
        <v>202</v>
      </c>
      <c r="G264" s="32"/>
      <c r="H264" s="33"/>
      <c r="I264" s="31"/>
      <c r="J264" s="30">
        <v>3985</v>
      </c>
      <c r="K264" s="30">
        <v>4254</v>
      </c>
      <c r="L264" s="30">
        <v>4454</v>
      </c>
      <c r="M264" s="19"/>
    </row>
    <row r="265" spans="1:13" ht="63">
      <c r="A265" s="48" t="s">
        <v>326</v>
      </c>
      <c r="B265" s="28" t="s">
        <v>183</v>
      </c>
      <c r="C265" s="28" t="s">
        <v>90</v>
      </c>
      <c r="D265" s="32" t="s">
        <v>96</v>
      </c>
      <c r="E265" s="28" t="s">
        <v>325</v>
      </c>
      <c r="F265" s="32"/>
      <c r="G265" s="20"/>
      <c r="H265" s="21"/>
      <c r="I265" s="19"/>
      <c r="J265" s="64" t="s">
        <v>327</v>
      </c>
      <c r="K265" s="64" t="s">
        <v>327</v>
      </c>
      <c r="L265" s="64" t="s">
        <v>327</v>
      </c>
      <c r="M265" s="64" t="s">
        <v>327</v>
      </c>
    </row>
    <row r="266" spans="1:13" ht="31.5">
      <c r="A266" s="57" t="s">
        <v>60</v>
      </c>
      <c r="B266" s="32" t="s">
        <v>183</v>
      </c>
      <c r="C266" s="32" t="s">
        <v>90</v>
      </c>
      <c r="D266" s="32" t="s">
        <v>96</v>
      </c>
      <c r="E266" s="28" t="s">
        <v>325</v>
      </c>
      <c r="F266" s="32" t="s">
        <v>61</v>
      </c>
      <c r="G266" s="20"/>
      <c r="H266" s="21"/>
      <c r="I266" s="19"/>
      <c r="J266" s="30">
        <v>6832.8</v>
      </c>
      <c r="K266" s="30">
        <v>6832.8</v>
      </c>
      <c r="L266" s="30">
        <v>6832.8</v>
      </c>
      <c r="M266" s="19"/>
    </row>
    <row r="267" spans="1:13" ht="78.75">
      <c r="A267" s="48" t="s">
        <v>300</v>
      </c>
      <c r="B267" s="28" t="s">
        <v>183</v>
      </c>
      <c r="C267" s="28" t="s">
        <v>90</v>
      </c>
      <c r="D267" s="28" t="s">
        <v>96</v>
      </c>
      <c r="E267" s="28" t="s">
        <v>332</v>
      </c>
      <c r="F267" s="28"/>
      <c r="G267" s="28"/>
      <c r="H267" s="29"/>
      <c r="I267" s="27"/>
      <c r="J267" s="38">
        <v>21</v>
      </c>
      <c r="K267" s="38">
        <v>45</v>
      </c>
      <c r="L267" s="38">
        <v>47</v>
      </c>
      <c r="M267" s="19"/>
    </row>
    <row r="268" spans="1:13" ht="15.75">
      <c r="A268" s="57" t="s">
        <v>201</v>
      </c>
      <c r="B268" s="32" t="s">
        <v>183</v>
      </c>
      <c r="C268" s="32" t="s">
        <v>90</v>
      </c>
      <c r="D268" s="32" t="s">
        <v>96</v>
      </c>
      <c r="E268" s="32" t="s">
        <v>332</v>
      </c>
      <c r="F268" s="32" t="s">
        <v>202</v>
      </c>
      <c r="G268" s="32"/>
      <c r="H268" s="33"/>
      <c r="I268" s="31"/>
      <c r="J268" s="30">
        <v>21</v>
      </c>
      <c r="K268" s="30">
        <v>45</v>
      </c>
      <c r="L268" s="30">
        <v>47</v>
      </c>
      <c r="M268" s="19"/>
    </row>
    <row r="269" spans="1:13" ht="78.75">
      <c r="A269" s="48" t="s">
        <v>333</v>
      </c>
      <c r="B269" s="28" t="s">
        <v>183</v>
      </c>
      <c r="C269" s="28" t="s">
        <v>90</v>
      </c>
      <c r="D269" s="28" t="s">
        <v>96</v>
      </c>
      <c r="E269" s="28" t="s">
        <v>334</v>
      </c>
      <c r="F269" s="28"/>
      <c r="G269" s="28"/>
      <c r="H269" s="29"/>
      <c r="I269" s="27"/>
      <c r="J269" s="38">
        <v>10</v>
      </c>
      <c r="K269" s="38">
        <v>11.5</v>
      </c>
      <c r="L269" s="38">
        <v>13</v>
      </c>
      <c r="M269" s="19"/>
    </row>
    <row r="270" spans="1:13" ht="15.75">
      <c r="A270" s="57" t="s">
        <v>201</v>
      </c>
      <c r="B270" s="32" t="s">
        <v>183</v>
      </c>
      <c r="C270" s="32" t="s">
        <v>90</v>
      </c>
      <c r="D270" s="32" t="s">
        <v>96</v>
      </c>
      <c r="E270" s="32" t="s">
        <v>334</v>
      </c>
      <c r="F270" s="32" t="s">
        <v>202</v>
      </c>
      <c r="G270" s="32"/>
      <c r="H270" s="33"/>
      <c r="I270" s="31"/>
      <c r="J270" s="30">
        <v>10</v>
      </c>
      <c r="K270" s="30">
        <v>11.5</v>
      </c>
      <c r="L270" s="30">
        <v>13</v>
      </c>
      <c r="M270" s="19"/>
    </row>
    <row r="271" spans="1:13" ht="15.75">
      <c r="A271" s="16" t="s">
        <v>97</v>
      </c>
      <c r="B271" s="17" t="s">
        <v>183</v>
      </c>
      <c r="C271" s="17" t="s">
        <v>98</v>
      </c>
      <c r="D271" s="17" t="s">
        <v>18</v>
      </c>
      <c r="E271" s="17" t="s">
        <v>8</v>
      </c>
      <c r="F271" s="17" t="s">
        <v>8</v>
      </c>
      <c r="G271" s="17" t="s">
        <v>8</v>
      </c>
      <c r="H271" s="18" t="s">
        <v>8</v>
      </c>
      <c r="I271" s="16" t="s">
        <v>97</v>
      </c>
      <c r="J271" s="24"/>
      <c r="K271" s="24"/>
      <c r="L271" s="24"/>
      <c r="M271" s="16" t="s">
        <v>97</v>
      </c>
    </row>
    <row r="272" spans="1:13" ht="15.75">
      <c r="A272" s="16" t="s">
        <v>106</v>
      </c>
      <c r="B272" s="17" t="s">
        <v>183</v>
      </c>
      <c r="C272" s="17" t="s">
        <v>98</v>
      </c>
      <c r="D272" s="17" t="s">
        <v>28</v>
      </c>
      <c r="E272" s="17" t="s">
        <v>8</v>
      </c>
      <c r="F272" s="17" t="s">
        <v>8</v>
      </c>
      <c r="G272" s="17" t="s">
        <v>8</v>
      </c>
      <c r="H272" s="18" t="s">
        <v>8</v>
      </c>
      <c r="I272" s="16" t="s">
        <v>106</v>
      </c>
      <c r="J272" s="24"/>
      <c r="K272" s="24"/>
      <c r="L272" s="24"/>
      <c r="M272" s="16" t="s">
        <v>106</v>
      </c>
    </row>
    <row r="273" spans="1:13" ht="15.75">
      <c r="A273" s="27" t="s">
        <v>107</v>
      </c>
      <c r="B273" s="28" t="s">
        <v>183</v>
      </c>
      <c r="C273" s="28" t="s">
        <v>98</v>
      </c>
      <c r="D273" s="28" t="s">
        <v>28</v>
      </c>
      <c r="E273" s="28" t="s">
        <v>108</v>
      </c>
      <c r="F273" s="28" t="s">
        <v>8</v>
      </c>
      <c r="G273" s="14" t="s">
        <v>8</v>
      </c>
      <c r="H273" s="15" t="s">
        <v>8</v>
      </c>
      <c r="I273" s="13" t="s">
        <v>107</v>
      </c>
      <c r="J273" s="25"/>
      <c r="K273" s="25"/>
      <c r="L273" s="25"/>
      <c r="M273" s="13" t="s">
        <v>107</v>
      </c>
    </row>
    <row r="274" spans="1:13" ht="31.5">
      <c r="A274" s="27" t="s">
        <v>180</v>
      </c>
      <c r="B274" s="28" t="s">
        <v>183</v>
      </c>
      <c r="C274" s="28" t="s">
        <v>98</v>
      </c>
      <c r="D274" s="28" t="s">
        <v>28</v>
      </c>
      <c r="E274" s="28" t="s">
        <v>181</v>
      </c>
      <c r="F274" s="28" t="s">
        <v>8</v>
      </c>
      <c r="G274" s="14" t="s">
        <v>8</v>
      </c>
      <c r="H274" s="15" t="s">
        <v>8</v>
      </c>
      <c r="I274" s="13" t="s">
        <v>180</v>
      </c>
      <c r="J274" s="25"/>
      <c r="K274" s="25"/>
      <c r="L274" s="25"/>
      <c r="M274" s="13" t="s">
        <v>180</v>
      </c>
    </row>
    <row r="275" spans="1:13" ht="15.75">
      <c r="A275" s="31" t="s">
        <v>104</v>
      </c>
      <c r="B275" s="32" t="s">
        <v>183</v>
      </c>
      <c r="C275" s="32" t="s">
        <v>98</v>
      </c>
      <c r="D275" s="32" t="s">
        <v>28</v>
      </c>
      <c r="E275" s="32" t="s">
        <v>181</v>
      </c>
      <c r="F275" s="32" t="s">
        <v>105</v>
      </c>
      <c r="G275" s="20" t="s">
        <v>8</v>
      </c>
      <c r="H275" s="21" t="s">
        <v>8</v>
      </c>
      <c r="I275" s="19" t="s">
        <v>104</v>
      </c>
      <c r="J275" s="26"/>
      <c r="K275" s="26"/>
      <c r="L275" s="26"/>
      <c r="M275" s="19" t="s">
        <v>104</v>
      </c>
    </row>
    <row r="276" spans="1:13" ht="15.75">
      <c r="A276" s="16" t="s">
        <v>203</v>
      </c>
      <c r="B276" s="17" t="s">
        <v>183</v>
      </c>
      <c r="C276" s="17" t="s">
        <v>98</v>
      </c>
      <c r="D276" s="17" t="s">
        <v>42</v>
      </c>
      <c r="E276" s="17" t="s">
        <v>8</v>
      </c>
      <c r="F276" s="17" t="s">
        <v>8</v>
      </c>
      <c r="G276" s="17" t="s">
        <v>8</v>
      </c>
      <c r="H276" s="18" t="s">
        <v>8</v>
      </c>
      <c r="I276" s="16" t="s">
        <v>203</v>
      </c>
      <c r="J276" s="24"/>
      <c r="K276" s="24"/>
      <c r="L276" s="24"/>
      <c r="M276" s="16" t="s">
        <v>203</v>
      </c>
    </row>
    <row r="277" spans="1:13" ht="31.5">
      <c r="A277" s="27" t="s">
        <v>138</v>
      </c>
      <c r="B277" s="28" t="s">
        <v>183</v>
      </c>
      <c r="C277" s="28" t="s">
        <v>98</v>
      </c>
      <c r="D277" s="28" t="s">
        <v>42</v>
      </c>
      <c r="E277" s="28" t="s">
        <v>139</v>
      </c>
      <c r="F277" s="28" t="s">
        <v>8</v>
      </c>
      <c r="G277" s="14" t="s">
        <v>8</v>
      </c>
      <c r="H277" s="15" t="s">
        <v>8</v>
      </c>
      <c r="I277" s="13" t="s">
        <v>138</v>
      </c>
      <c r="J277" s="25"/>
      <c r="K277" s="25"/>
      <c r="L277" s="25"/>
      <c r="M277" s="13" t="s">
        <v>138</v>
      </c>
    </row>
    <row r="278" spans="1:13" ht="94.5">
      <c r="A278" s="27" t="s">
        <v>204</v>
      </c>
      <c r="B278" s="28" t="s">
        <v>183</v>
      </c>
      <c r="C278" s="28" t="s">
        <v>98</v>
      </c>
      <c r="D278" s="28" t="s">
        <v>42</v>
      </c>
      <c r="E278" s="28" t="s">
        <v>205</v>
      </c>
      <c r="F278" s="28" t="s">
        <v>8</v>
      </c>
      <c r="G278" s="14" t="s">
        <v>8</v>
      </c>
      <c r="H278" s="15" t="s">
        <v>8</v>
      </c>
      <c r="I278" s="13" t="s">
        <v>204</v>
      </c>
      <c r="J278" s="25"/>
      <c r="K278" s="25"/>
      <c r="L278" s="25"/>
      <c r="M278" s="13" t="s">
        <v>204</v>
      </c>
    </row>
    <row r="279" spans="1:13" ht="15.75">
      <c r="A279" s="31" t="s">
        <v>104</v>
      </c>
      <c r="B279" s="32" t="s">
        <v>183</v>
      </c>
      <c r="C279" s="32" t="s">
        <v>98</v>
      </c>
      <c r="D279" s="32" t="s">
        <v>42</v>
      </c>
      <c r="E279" s="32" t="s">
        <v>205</v>
      </c>
      <c r="F279" s="32" t="s">
        <v>105</v>
      </c>
      <c r="G279" s="20" t="s">
        <v>8</v>
      </c>
      <c r="H279" s="21" t="s">
        <v>8</v>
      </c>
      <c r="I279" s="19" t="s">
        <v>104</v>
      </c>
      <c r="J279" s="26"/>
      <c r="K279" s="26"/>
      <c r="L279" s="26"/>
      <c r="M279" s="19" t="s">
        <v>104</v>
      </c>
    </row>
    <row r="280" spans="1:13" ht="47.25">
      <c r="A280" s="27" t="s">
        <v>206</v>
      </c>
      <c r="B280" s="28" t="s">
        <v>183</v>
      </c>
      <c r="C280" s="28" t="s">
        <v>98</v>
      </c>
      <c r="D280" s="28" t="s">
        <v>42</v>
      </c>
      <c r="E280" s="28" t="s">
        <v>207</v>
      </c>
      <c r="F280" s="28" t="s">
        <v>8</v>
      </c>
      <c r="G280" s="14" t="s">
        <v>8</v>
      </c>
      <c r="H280" s="15" t="s">
        <v>8</v>
      </c>
      <c r="I280" s="13" t="s">
        <v>206</v>
      </c>
      <c r="J280" s="25"/>
      <c r="K280" s="25"/>
      <c r="L280" s="25"/>
      <c r="M280" s="13" t="s">
        <v>206</v>
      </c>
    </row>
    <row r="281" spans="1:13" ht="31.5">
      <c r="A281" s="27" t="s">
        <v>208</v>
      </c>
      <c r="B281" s="28" t="s">
        <v>183</v>
      </c>
      <c r="C281" s="28" t="s">
        <v>98</v>
      </c>
      <c r="D281" s="28" t="s">
        <v>42</v>
      </c>
      <c r="E281" s="28" t="s">
        <v>209</v>
      </c>
      <c r="F281" s="28" t="s">
        <v>8</v>
      </c>
      <c r="G281" s="14" t="s">
        <v>8</v>
      </c>
      <c r="H281" s="15" t="s">
        <v>8</v>
      </c>
      <c r="I281" s="13" t="s">
        <v>208</v>
      </c>
      <c r="J281" s="25"/>
      <c r="K281" s="25"/>
      <c r="L281" s="25"/>
      <c r="M281" s="13" t="s">
        <v>208</v>
      </c>
    </row>
    <row r="282" spans="1:13" ht="15.75">
      <c r="A282" s="31" t="s">
        <v>104</v>
      </c>
      <c r="B282" s="32" t="s">
        <v>183</v>
      </c>
      <c r="C282" s="32" t="s">
        <v>98</v>
      </c>
      <c r="D282" s="32" t="s">
        <v>42</v>
      </c>
      <c r="E282" s="32" t="s">
        <v>209</v>
      </c>
      <c r="F282" s="32" t="s">
        <v>105</v>
      </c>
      <c r="G282" s="20" t="s">
        <v>8</v>
      </c>
      <c r="H282" s="21" t="s">
        <v>8</v>
      </c>
      <c r="I282" s="19" t="s">
        <v>104</v>
      </c>
      <c r="J282" s="26"/>
      <c r="K282" s="26"/>
      <c r="L282" s="26"/>
      <c r="M282" s="19" t="s">
        <v>104</v>
      </c>
    </row>
    <row r="283" spans="1:13" ht="15.75">
      <c r="A283" s="27" t="s">
        <v>210</v>
      </c>
      <c r="B283" s="28" t="s">
        <v>183</v>
      </c>
      <c r="C283" s="28" t="s">
        <v>98</v>
      </c>
      <c r="D283" s="28" t="s">
        <v>42</v>
      </c>
      <c r="E283" s="28" t="s">
        <v>211</v>
      </c>
      <c r="F283" s="28" t="s">
        <v>8</v>
      </c>
      <c r="G283" s="14" t="s">
        <v>8</v>
      </c>
      <c r="H283" s="15" t="s">
        <v>8</v>
      </c>
      <c r="I283" s="13" t="s">
        <v>210</v>
      </c>
      <c r="J283" s="25"/>
      <c r="K283" s="25"/>
      <c r="L283" s="25"/>
      <c r="M283" s="13" t="s">
        <v>210</v>
      </c>
    </row>
    <row r="284" spans="1:13" ht="31.5">
      <c r="A284" s="31" t="s">
        <v>197</v>
      </c>
      <c r="B284" s="32" t="s">
        <v>183</v>
      </c>
      <c r="C284" s="32" t="s">
        <v>98</v>
      </c>
      <c r="D284" s="32" t="s">
        <v>42</v>
      </c>
      <c r="E284" s="32" t="s">
        <v>211</v>
      </c>
      <c r="F284" s="32" t="s">
        <v>198</v>
      </c>
      <c r="G284" s="20" t="s">
        <v>8</v>
      </c>
      <c r="H284" s="21" t="s">
        <v>8</v>
      </c>
      <c r="I284" s="19" t="s">
        <v>197</v>
      </c>
      <c r="J284" s="26"/>
      <c r="K284" s="26"/>
      <c r="L284" s="26"/>
      <c r="M284" s="19" t="s">
        <v>197</v>
      </c>
    </row>
    <row r="285" spans="1:13" ht="31.5">
      <c r="A285" s="27" t="s">
        <v>212</v>
      </c>
      <c r="B285" s="28" t="s">
        <v>183</v>
      </c>
      <c r="C285" s="28" t="s">
        <v>98</v>
      </c>
      <c r="D285" s="28" t="s">
        <v>42</v>
      </c>
      <c r="E285" s="28" t="s">
        <v>213</v>
      </c>
      <c r="F285" s="28" t="s">
        <v>8</v>
      </c>
      <c r="G285" s="14" t="s">
        <v>8</v>
      </c>
      <c r="H285" s="15" t="s">
        <v>8</v>
      </c>
      <c r="I285" s="13" t="s">
        <v>212</v>
      </c>
      <c r="J285" s="25"/>
      <c r="K285" s="25"/>
      <c r="L285" s="25"/>
      <c r="M285" s="13" t="s">
        <v>212</v>
      </c>
    </row>
    <row r="286" spans="1:13" ht="15.75">
      <c r="A286" s="31" t="s">
        <v>104</v>
      </c>
      <c r="B286" s="32" t="s">
        <v>183</v>
      </c>
      <c r="C286" s="32" t="s">
        <v>98</v>
      </c>
      <c r="D286" s="32" t="s">
        <v>42</v>
      </c>
      <c r="E286" s="32" t="s">
        <v>213</v>
      </c>
      <c r="F286" s="32" t="s">
        <v>105</v>
      </c>
      <c r="G286" s="20" t="s">
        <v>8</v>
      </c>
      <c r="H286" s="21" t="s">
        <v>8</v>
      </c>
      <c r="I286" s="19" t="s">
        <v>104</v>
      </c>
      <c r="J286" s="26"/>
      <c r="K286" s="26"/>
      <c r="L286" s="26"/>
      <c r="M286" s="19" t="s">
        <v>104</v>
      </c>
    </row>
    <row r="287" spans="1:14" ht="94.5">
      <c r="A287" s="84" t="s">
        <v>214</v>
      </c>
      <c r="B287" s="85" t="s">
        <v>215</v>
      </c>
      <c r="C287" s="85" t="s">
        <v>8</v>
      </c>
      <c r="D287" s="85" t="s">
        <v>8</v>
      </c>
      <c r="E287" s="89" t="s">
        <v>213</v>
      </c>
      <c r="F287" s="85" t="s">
        <v>8</v>
      </c>
      <c r="G287" s="85" t="s">
        <v>8</v>
      </c>
      <c r="H287" s="86" t="s">
        <v>8</v>
      </c>
      <c r="I287" s="84" t="s">
        <v>214</v>
      </c>
      <c r="J287" s="88">
        <f>J288+J301+J306</f>
        <v>6561.4</v>
      </c>
      <c r="K287" s="88">
        <f>K288+K301+K306</f>
        <v>6793.200000000001</v>
      </c>
      <c r="L287" s="88">
        <f>L288+L301+L306</f>
        <v>6793.200000000001</v>
      </c>
      <c r="M287" s="16" t="s">
        <v>214</v>
      </c>
      <c r="N287" s="34" t="s">
        <v>291</v>
      </c>
    </row>
    <row r="288" spans="1:14" ht="31.5">
      <c r="A288" s="35" t="s">
        <v>16</v>
      </c>
      <c r="B288" s="36" t="s">
        <v>215</v>
      </c>
      <c r="C288" s="36" t="s">
        <v>17</v>
      </c>
      <c r="D288" s="36" t="s">
        <v>18</v>
      </c>
      <c r="E288" s="36" t="s">
        <v>8</v>
      </c>
      <c r="F288" s="36" t="s">
        <v>8</v>
      </c>
      <c r="G288" s="36" t="s">
        <v>8</v>
      </c>
      <c r="H288" s="37" t="s">
        <v>8</v>
      </c>
      <c r="I288" s="35" t="s">
        <v>16</v>
      </c>
      <c r="J288" s="40">
        <f aca="true" t="shared" si="17" ref="J288:L289">J291+J294+J297+J299</f>
        <v>5253.5</v>
      </c>
      <c r="K288" s="40">
        <f t="shared" si="17"/>
        <v>5485.3</v>
      </c>
      <c r="L288" s="40">
        <f t="shared" si="17"/>
        <v>5485.3</v>
      </c>
      <c r="M288" s="16" t="s">
        <v>16</v>
      </c>
      <c r="N288" s="34" t="s">
        <v>291</v>
      </c>
    </row>
    <row r="289" spans="1:14" ht="18">
      <c r="A289" s="35" t="s">
        <v>33</v>
      </c>
      <c r="B289" s="36" t="s">
        <v>215</v>
      </c>
      <c r="C289" s="36" t="s">
        <v>17</v>
      </c>
      <c r="D289" s="36" t="s">
        <v>34</v>
      </c>
      <c r="E289" s="36" t="s">
        <v>8</v>
      </c>
      <c r="F289" s="36" t="s">
        <v>8</v>
      </c>
      <c r="G289" s="36" t="s">
        <v>8</v>
      </c>
      <c r="H289" s="37" t="s">
        <v>8</v>
      </c>
      <c r="I289" s="35" t="s">
        <v>33</v>
      </c>
      <c r="J289" s="40">
        <f t="shared" si="17"/>
        <v>5253.5</v>
      </c>
      <c r="K289" s="40">
        <f t="shared" si="17"/>
        <v>5485.3</v>
      </c>
      <c r="L289" s="40">
        <f t="shared" si="17"/>
        <v>5485.3</v>
      </c>
      <c r="M289" s="16" t="s">
        <v>33</v>
      </c>
      <c r="N289" s="34" t="s">
        <v>291</v>
      </c>
    </row>
    <row r="290" spans="1:14" ht="63">
      <c r="A290" s="35" t="s">
        <v>216</v>
      </c>
      <c r="B290" s="36" t="s">
        <v>215</v>
      </c>
      <c r="C290" s="36" t="s">
        <v>17</v>
      </c>
      <c r="D290" s="36" t="s">
        <v>34</v>
      </c>
      <c r="E290" s="36" t="s">
        <v>217</v>
      </c>
      <c r="F290" s="36" t="s">
        <v>8</v>
      </c>
      <c r="G290" s="36" t="s">
        <v>8</v>
      </c>
      <c r="H290" s="37" t="s">
        <v>8</v>
      </c>
      <c r="I290" s="35" t="s">
        <v>216</v>
      </c>
      <c r="J290" s="40">
        <v>30</v>
      </c>
      <c r="K290" s="40">
        <v>30</v>
      </c>
      <c r="L290" s="40">
        <v>30</v>
      </c>
      <c r="M290" s="13" t="s">
        <v>216</v>
      </c>
      <c r="N290" s="34" t="s">
        <v>286</v>
      </c>
    </row>
    <row r="291" spans="1:14" ht="63">
      <c r="A291" s="27" t="s">
        <v>218</v>
      </c>
      <c r="B291" s="28" t="s">
        <v>215</v>
      </c>
      <c r="C291" s="28" t="s">
        <v>17</v>
      </c>
      <c r="D291" s="28" t="s">
        <v>34</v>
      </c>
      <c r="E291" s="28" t="s">
        <v>219</v>
      </c>
      <c r="F291" s="28" t="s">
        <v>8</v>
      </c>
      <c r="G291" s="28" t="s">
        <v>8</v>
      </c>
      <c r="H291" s="29" t="s">
        <v>8</v>
      </c>
      <c r="I291" s="27" t="s">
        <v>218</v>
      </c>
      <c r="J291" s="38">
        <v>30</v>
      </c>
      <c r="K291" s="38">
        <v>30</v>
      </c>
      <c r="L291" s="38">
        <v>30</v>
      </c>
      <c r="M291" s="13" t="s">
        <v>218</v>
      </c>
      <c r="N291" s="34" t="s">
        <v>286</v>
      </c>
    </row>
    <row r="292" spans="1:14" ht="31.5">
      <c r="A292" s="31" t="s">
        <v>25</v>
      </c>
      <c r="B292" s="32" t="s">
        <v>215</v>
      </c>
      <c r="C292" s="32" t="s">
        <v>17</v>
      </c>
      <c r="D292" s="32" t="s">
        <v>34</v>
      </c>
      <c r="E292" s="32" t="s">
        <v>219</v>
      </c>
      <c r="F292" s="32" t="s">
        <v>26</v>
      </c>
      <c r="G292" s="32" t="s">
        <v>8</v>
      </c>
      <c r="H292" s="33" t="s">
        <v>8</v>
      </c>
      <c r="I292" s="31" t="s">
        <v>25</v>
      </c>
      <c r="J292" s="30">
        <v>30</v>
      </c>
      <c r="K292" s="30">
        <v>30</v>
      </c>
      <c r="L292" s="30">
        <v>30</v>
      </c>
      <c r="M292" s="19" t="s">
        <v>25</v>
      </c>
      <c r="N292" s="34" t="s">
        <v>286</v>
      </c>
    </row>
    <row r="293" spans="1:14" ht="47.25">
      <c r="A293" s="35" t="s">
        <v>35</v>
      </c>
      <c r="B293" s="36" t="s">
        <v>215</v>
      </c>
      <c r="C293" s="36" t="s">
        <v>17</v>
      </c>
      <c r="D293" s="36" t="s">
        <v>34</v>
      </c>
      <c r="E293" s="36" t="s">
        <v>36</v>
      </c>
      <c r="F293" s="36" t="s">
        <v>8</v>
      </c>
      <c r="G293" s="36" t="s">
        <v>8</v>
      </c>
      <c r="H293" s="37" t="s">
        <v>8</v>
      </c>
      <c r="I293" s="35" t="s">
        <v>35</v>
      </c>
      <c r="J293" s="40">
        <v>170</v>
      </c>
      <c r="K293" s="40">
        <v>170</v>
      </c>
      <c r="L293" s="40">
        <v>170</v>
      </c>
      <c r="M293" s="13" t="s">
        <v>35</v>
      </c>
      <c r="N293" s="34" t="s">
        <v>286</v>
      </c>
    </row>
    <row r="294" spans="1:14" ht="31.5">
      <c r="A294" s="27" t="s">
        <v>37</v>
      </c>
      <c r="B294" s="28" t="s">
        <v>215</v>
      </c>
      <c r="C294" s="28" t="s">
        <v>17</v>
      </c>
      <c r="D294" s="28" t="s">
        <v>34</v>
      </c>
      <c r="E294" s="28" t="s">
        <v>38</v>
      </c>
      <c r="F294" s="28" t="s">
        <v>8</v>
      </c>
      <c r="G294" s="28" t="s">
        <v>8</v>
      </c>
      <c r="H294" s="29" t="s">
        <v>8</v>
      </c>
      <c r="I294" s="27" t="s">
        <v>37</v>
      </c>
      <c r="J294" s="38">
        <v>170</v>
      </c>
      <c r="K294" s="38">
        <v>170</v>
      </c>
      <c r="L294" s="38">
        <v>170</v>
      </c>
      <c r="M294" s="13" t="s">
        <v>37</v>
      </c>
      <c r="N294" s="34" t="s">
        <v>286</v>
      </c>
    </row>
    <row r="295" spans="1:14" ht="31.5">
      <c r="A295" s="31" t="s">
        <v>25</v>
      </c>
      <c r="B295" s="32" t="s">
        <v>215</v>
      </c>
      <c r="C295" s="32" t="s">
        <v>17</v>
      </c>
      <c r="D295" s="32" t="s">
        <v>34</v>
      </c>
      <c r="E295" s="32" t="s">
        <v>38</v>
      </c>
      <c r="F295" s="32" t="s">
        <v>26</v>
      </c>
      <c r="G295" s="32" t="s">
        <v>8</v>
      </c>
      <c r="H295" s="33" t="s">
        <v>8</v>
      </c>
      <c r="I295" s="31" t="s">
        <v>25</v>
      </c>
      <c r="J295" s="30">
        <v>170</v>
      </c>
      <c r="K295" s="30">
        <v>170</v>
      </c>
      <c r="L295" s="30">
        <v>170</v>
      </c>
      <c r="M295" s="19" t="s">
        <v>25</v>
      </c>
      <c r="N295" s="34" t="s">
        <v>286</v>
      </c>
    </row>
    <row r="296" spans="1:51" s="42" customFormat="1" ht="42" customHeight="1">
      <c r="A296" s="35" t="s">
        <v>148</v>
      </c>
      <c r="B296" s="36" t="s">
        <v>215</v>
      </c>
      <c r="C296" s="36" t="s">
        <v>17</v>
      </c>
      <c r="D296" s="36" t="s">
        <v>34</v>
      </c>
      <c r="E296" s="68" t="s">
        <v>149</v>
      </c>
      <c r="F296" s="36" t="s">
        <v>8</v>
      </c>
      <c r="G296" s="36" t="s">
        <v>8</v>
      </c>
      <c r="H296" s="37" t="s">
        <v>8</v>
      </c>
      <c r="I296" s="35" t="s">
        <v>21</v>
      </c>
      <c r="J296" s="40">
        <f>J297+J299</f>
        <v>5053.5</v>
      </c>
      <c r="K296" s="40">
        <f>K298+K300</f>
        <v>5285.3</v>
      </c>
      <c r="L296" s="40">
        <f>L297+L299</f>
        <v>5285.3</v>
      </c>
      <c r="M296" s="31"/>
      <c r="N296" s="34" t="s">
        <v>286</v>
      </c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</row>
    <row r="297" spans="1:51" s="42" customFormat="1" ht="78.75">
      <c r="A297" s="27" t="s">
        <v>287</v>
      </c>
      <c r="B297" s="28" t="s">
        <v>215</v>
      </c>
      <c r="C297" s="28" t="s">
        <v>17</v>
      </c>
      <c r="D297" s="28" t="s">
        <v>34</v>
      </c>
      <c r="E297" s="41" t="s">
        <v>288</v>
      </c>
      <c r="F297" s="28" t="s">
        <v>8</v>
      </c>
      <c r="G297" s="28"/>
      <c r="H297" s="29"/>
      <c r="I297" s="27"/>
      <c r="J297" s="38">
        <v>434</v>
      </c>
      <c r="K297" s="38">
        <v>550</v>
      </c>
      <c r="L297" s="38">
        <v>550</v>
      </c>
      <c r="M297" s="31"/>
      <c r="N297" s="34" t="s">
        <v>286</v>
      </c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</row>
    <row r="298" spans="1:51" s="42" customFormat="1" ht="31.5">
      <c r="A298" s="31" t="s">
        <v>25</v>
      </c>
      <c r="B298" s="32" t="s">
        <v>215</v>
      </c>
      <c r="C298" s="32" t="s">
        <v>17</v>
      </c>
      <c r="D298" s="32" t="s">
        <v>34</v>
      </c>
      <c r="E298" s="43" t="s">
        <v>288</v>
      </c>
      <c r="F298" s="32" t="s">
        <v>26</v>
      </c>
      <c r="G298" s="28"/>
      <c r="H298" s="29"/>
      <c r="I298" s="27"/>
      <c r="J298" s="30">
        <v>434</v>
      </c>
      <c r="K298" s="30">
        <v>550</v>
      </c>
      <c r="L298" s="30">
        <v>550</v>
      </c>
      <c r="M298" s="31"/>
      <c r="N298" s="34" t="s">
        <v>286</v>
      </c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</row>
    <row r="299" spans="1:51" s="42" customFormat="1" ht="78.75">
      <c r="A299" s="27" t="s">
        <v>289</v>
      </c>
      <c r="B299" s="28" t="s">
        <v>215</v>
      </c>
      <c r="C299" s="28" t="s">
        <v>17</v>
      </c>
      <c r="D299" s="28" t="s">
        <v>34</v>
      </c>
      <c r="E299" s="41" t="s">
        <v>290</v>
      </c>
      <c r="F299" s="28" t="s">
        <v>8</v>
      </c>
      <c r="G299" s="28" t="s">
        <v>8</v>
      </c>
      <c r="H299" s="29" t="s">
        <v>8</v>
      </c>
      <c r="I299" s="27" t="s">
        <v>29</v>
      </c>
      <c r="J299" s="38">
        <v>4619.5</v>
      </c>
      <c r="K299" s="38">
        <v>4735.3</v>
      </c>
      <c r="L299" s="38">
        <v>4735.3</v>
      </c>
      <c r="M299" s="31"/>
      <c r="N299" s="34" t="s">
        <v>286</v>
      </c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</row>
    <row r="300" spans="1:51" s="42" customFormat="1" ht="31.5">
      <c r="A300" s="31" t="s">
        <v>25</v>
      </c>
      <c r="B300" s="32" t="s">
        <v>215</v>
      </c>
      <c r="C300" s="32" t="s">
        <v>17</v>
      </c>
      <c r="D300" s="32" t="s">
        <v>34</v>
      </c>
      <c r="E300" s="43" t="s">
        <v>290</v>
      </c>
      <c r="F300" s="32" t="s">
        <v>26</v>
      </c>
      <c r="G300" s="32" t="s">
        <v>8</v>
      </c>
      <c r="H300" s="33" t="s">
        <v>8</v>
      </c>
      <c r="I300" s="31" t="s">
        <v>25</v>
      </c>
      <c r="J300" s="30">
        <v>4619.5</v>
      </c>
      <c r="K300" s="30">
        <v>4735.3</v>
      </c>
      <c r="L300" s="30">
        <v>4735.3</v>
      </c>
      <c r="M300" s="31"/>
      <c r="N300" s="34" t="s">
        <v>286</v>
      </c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</row>
    <row r="301" spans="1:14" ht="18">
      <c r="A301" s="35" t="s">
        <v>220</v>
      </c>
      <c r="B301" s="36" t="s">
        <v>215</v>
      </c>
      <c r="C301" s="36" t="s">
        <v>221</v>
      </c>
      <c r="D301" s="36" t="s">
        <v>18</v>
      </c>
      <c r="E301" s="36" t="s">
        <v>8</v>
      </c>
      <c r="F301" s="36" t="s">
        <v>8</v>
      </c>
      <c r="G301" s="36" t="s">
        <v>8</v>
      </c>
      <c r="H301" s="37" t="s">
        <v>8</v>
      </c>
      <c r="I301" s="35" t="s">
        <v>220</v>
      </c>
      <c r="J301" s="40">
        <v>1307.9</v>
      </c>
      <c r="K301" s="40">
        <v>1307.9</v>
      </c>
      <c r="L301" s="40">
        <v>1307.9</v>
      </c>
      <c r="M301" s="16" t="s">
        <v>220</v>
      </c>
      <c r="N301" s="34" t="s">
        <v>286</v>
      </c>
    </row>
    <row r="302" spans="1:14" ht="18">
      <c r="A302" s="35" t="s">
        <v>222</v>
      </c>
      <c r="B302" s="36" t="s">
        <v>215</v>
      </c>
      <c r="C302" s="36" t="s">
        <v>221</v>
      </c>
      <c r="D302" s="36" t="s">
        <v>17</v>
      </c>
      <c r="E302" s="36" t="s">
        <v>8</v>
      </c>
      <c r="F302" s="36" t="s">
        <v>8</v>
      </c>
      <c r="G302" s="36" t="s">
        <v>8</v>
      </c>
      <c r="H302" s="37" t="s">
        <v>8</v>
      </c>
      <c r="I302" s="35" t="s">
        <v>222</v>
      </c>
      <c r="J302" s="40">
        <v>1307.9</v>
      </c>
      <c r="K302" s="40">
        <v>1307.9</v>
      </c>
      <c r="L302" s="40">
        <v>1307.9</v>
      </c>
      <c r="M302" s="16" t="s">
        <v>222</v>
      </c>
      <c r="N302" s="34" t="s">
        <v>286</v>
      </c>
    </row>
    <row r="303" spans="1:14" ht="47.25">
      <c r="A303" s="35" t="s">
        <v>223</v>
      </c>
      <c r="B303" s="36" t="s">
        <v>215</v>
      </c>
      <c r="C303" s="36" t="s">
        <v>221</v>
      </c>
      <c r="D303" s="36" t="s">
        <v>17</v>
      </c>
      <c r="E303" s="36" t="s">
        <v>224</v>
      </c>
      <c r="F303" s="36" t="s">
        <v>8</v>
      </c>
      <c r="G303" s="36" t="s">
        <v>8</v>
      </c>
      <c r="H303" s="37" t="s">
        <v>8</v>
      </c>
      <c r="I303" s="35" t="s">
        <v>223</v>
      </c>
      <c r="J303" s="40">
        <v>1307.9</v>
      </c>
      <c r="K303" s="40">
        <v>1307.9</v>
      </c>
      <c r="L303" s="40">
        <v>1307.9</v>
      </c>
      <c r="M303" s="13" t="s">
        <v>223</v>
      </c>
      <c r="N303" s="34" t="s">
        <v>286</v>
      </c>
    </row>
    <row r="304" spans="1:14" ht="31.5">
      <c r="A304" s="27" t="s">
        <v>58</v>
      </c>
      <c r="B304" s="28" t="s">
        <v>215</v>
      </c>
      <c r="C304" s="28" t="s">
        <v>221</v>
      </c>
      <c r="D304" s="28" t="s">
        <v>17</v>
      </c>
      <c r="E304" s="28" t="s">
        <v>225</v>
      </c>
      <c r="F304" s="28" t="s">
        <v>8</v>
      </c>
      <c r="G304" s="28" t="s">
        <v>8</v>
      </c>
      <c r="H304" s="29" t="s">
        <v>8</v>
      </c>
      <c r="I304" s="27" t="s">
        <v>58</v>
      </c>
      <c r="J304" s="38">
        <v>1307.9</v>
      </c>
      <c r="K304" s="38">
        <v>1307.9</v>
      </c>
      <c r="L304" s="38">
        <v>1307.9</v>
      </c>
      <c r="M304" s="13" t="s">
        <v>58</v>
      </c>
      <c r="N304" s="34" t="s">
        <v>286</v>
      </c>
    </row>
    <row r="305" spans="1:14" ht="31.5">
      <c r="A305" s="31" t="s">
        <v>60</v>
      </c>
      <c r="B305" s="32" t="s">
        <v>215</v>
      </c>
      <c r="C305" s="32" t="s">
        <v>221</v>
      </c>
      <c r="D305" s="32" t="s">
        <v>17</v>
      </c>
      <c r="E305" s="32" t="s">
        <v>225</v>
      </c>
      <c r="F305" s="32" t="s">
        <v>61</v>
      </c>
      <c r="G305" s="32" t="s">
        <v>8</v>
      </c>
      <c r="H305" s="33" t="s">
        <v>8</v>
      </c>
      <c r="I305" s="31" t="s">
        <v>60</v>
      </c>
      <c r="J305" s="30">
        <v>1307.9</v>
      </c>
      <c r="K305" s="30">
        <v>1307.9</v>
      </c>
      <c r="L305" s="30">
        <v>1307.9</v>
      </c>
      <c r="M305" s="19" t="s">
        <v>60</v>
      </c>
      <c r="N305" s="34" t="s">
        <v>286</v>
      </c>
    </row>
    <row r="306" spans="1:14" ht="18">
      <c r="A306" s="35" t="s">
        <v>97</v>
      </c>
      <c r="B306" s="36" t="s">
        <v>215</v>
      </c>
      <c r="C306" s="36" t="s">
        <v>98</v>
      </c>
      <c r="D306" s="36" t="s">
        <v>18</v>
      </c>
      <c r="E306" s="36" t="s">
        <v>8</v>
      </c>
      <c r="F306" s="36" t="s">
        <v>8</v>
      </c>
      <c r="G306" s="36" t="s">
        <v>8</v>
      </c>
      <c r="H306" s="37" t="s">
        <v>8</v>
      </c>
      <c r="I306" s="35" t="s">
        <v>97</v>
      </c>
      <c r="J306" s="49">
        <v>0</v>
      </c>
      <c r="K306" s="49">
        <v>0</v>
      </c>
      <c r="L306" s="49">
        <v>0</v>
      </c>
      <c r="M306" s="16" t="s">
        <v>97</v>
      </c>
      <c r="N306" s="34"/>
    </row>
    <row r="307" spans="1:14" ht="18">
      <c r="A307" s="35" t="s">
        <v>106</v>
      </c>
      <c r="B307" s="36" t="s">
        <v>215</v>
      </c>
      <c r="C307" s="36" t="s">
        <v>98</v>
      </c>
      <c r="D307" s="36" t="s">
        <v>28</v>
      </c>
      <c r="E307" s="36" t="s">
        <v>8</v>
      </c>
      <c r="F307" s="36" t="s">
        <v>8</v>
      </c>
      <c r="G307" s="36" t="s">
        <v>8</v>
      </c>
      <c r="H307" s="37" t="s">
        <v>8</v>
      </c>
      <c r="I307" s="35" t="s">
        <v>106</v>
      </c>
      <c r="J307" s="49">
        <v>0</v>
      </c>
      <c r="K307" s="49">
        <v>0</v>
      </c>
      <c r="L307" s="49">
        <v>0</v>
      </c>
      <c r="M307" s="16" t="s">
        <v>106</v>
      </c>
      <c r="N307" s="34"/>
    </row>
    <row r="308" spans="1:14" ht="18">
      <c r="A308" s="27" t="s">
        <v>107</v>
      </c>
      <c r="B308" s="28" t="s">
        <v>215</v>
      </c>
      <c r="C308" s="28" t="s">
        <v>98</v>
      </c>
      <c r="D308" s="28" t="s">
        <v>28</v>
      </c>
      <c r="E308" s="28" t="s">
        <v>108</v>
      </c>
      <c r="F308" s="28" t="s">
        <v>8</v>
      </c>
      <c r="G308" s="28" t="s">
        <v>8</v>
      </c>
      <c r="H308" s="29" t="s">
        <v>8</v>
      </c>
      <c r="I308" s="27" t="s">
        <v>107</v>
      </c>
      <c r="J308" s="49">
        <v>0</v>
      </c>
      <c r="K308" s="49">
        <v>0</v>
      </c>
      <c r="L308" s="49">
        <v>0</v>
      </c>
      <c r="M308" s="13" t="s">
        <v>107</v>
      </c>
      <c r="N308" s="34"/>
    </row>
    <row r="309" spans="1:14" ht="94.5">
      <c r="A309" s="27" t="s">
        <v>226</v>
      </c>
      <c r="B309" s="28" t="s">
        <v>215</v>
      </c>
      <c r="C309" s="28" t="s">
        <v>98</v>
      </c>
      <c r="D309" s="28" t="s">
        <v>28</v>
      </c>
      <c r="E309" s="28" t="s">
        <v>227</v>
      </c>
      <c r="F309" s="28" t="s">
        <v>8</v>
      </c>
      <c r="G309" s="28" t="s">
        <v>8</v>
      </c>
      <c r="H309" s="29" t="s">
        <v>8</v>
      </c>
      <c r="I309" s="27" t="s">
        <v>226</v>
      </c>
      <c r="J309" s="49">
        <v>0</v>
      </c>
      <c r="K309" s="49">
        <v>0</v>
      </c>
      <c r="L309" s="49">
        <v>0</v>
      </c>
      <c r="M309" s="13" t="s">
        <v>226</v>
      </c>
      <c r="N309" s="34"/>
    </row>
    <row r="310" spans="1:14" ht="18">
      <c r="A310" s="31" t="s">
        <v>104</v>
      </c>
      <c r="B310" s="32" t="s">
        <v>215</v>
      </c>
      <c r="C310" s="32" t="s">
        <v>98</v>
      </c>
      <c r="D310" s="32" t="s">
        <v>28</v>
      </c>
      <c r="E310" s="32" t="s">
        <v>227</v>
      </c>
      <c r="F310" s="32" t="s">
        <v>105</v>
      </c>
      <c r="G310" s="32" t="s">
        <v>8</v>
      </c>
      <c r="H310" s="33" t="s">
        <v>8</v>
      </c>
      <c r="I310" s="31" t="s">
        <v>104</v>
      </c>
      <c r="J310" s="49">
        <v>0</v>
      </c>
      <c r="K310" s="49">
        <v>0</v>
      </c>
      <c r="L310" s="49">
        <v>0</v>
      </c>
      <c r="M310" s="19" t="s">
        <v>104</v>
      </c>
      <c r="N310" s="34"/>
    </row>
    <row r="311" spans="1:13" ht="78.75">
      <c r="A311" s="84" t="s">
        <v>228</v>
      </c>
      <c r="B311" s="85" t="s">
        <v>229</v>
      </c>
      <c r="C311" s="85" t="s">
        <v>8</v>
      </c>
      <c r="D311" s="85" t="s">
        <v>8</v>
      </c>
      <c r="E311" s="85" t="s">
        <v>8</v>
      </c>
      <c r="F311" s="85" t="s">
        <v>8</v>
      </c>
      <c r="G311" s="85" t="s">
        <v>8</v>
      </c>
      <c r="H311" s="86" t="s">
        <v>8</v>
      </c>
      <c r="I311" s="84" t="s">
        <v>228</v>
      </c>
      <c r="J311" s="88">
        <f>J312+J336+J368+J376</f>
        <v>52254.600000000006</v>
      </c>
      <c r="K311" s="88">
        <f>K312+K336+K368+K376</f>
        <v>53986.5</v>
      </c>
      <c r="L311" s="88">
        <f>L312+L336+L368+L376</f>
        <v>52807</v>
      </c>
      <c r="M311" s="16" t="s">
        <v>228</v>
      </c>
    </row>
    <row r="312" spans="1:13" ht="15.75">
      <c r="A312" s="73" t="s">
        <v>89</v>
      </c>
      <c r="B312" s="74" t="s">
        <v>229</v>
      </c>
      <c r="C312" s="74" t="s">
        <v>90</v>
      </c>
      <c r="D312" s="74" t="s">
        <v>18</v>
      </c>
      <c r="E312" s="74" t="s">
        <v>8</v>
      </c>
      <c r="F312" s="74" t="s">
        <v>8</v>
      </c>
      <c r="G312" s="74" t="s">
        <v>8</v>
      </c>
      <c r="H312" s="75" t="s">
        <v>8</v>
      </c>
      <c r="I312" s="73" t="s">
        <v>89</v>
      </c>
      <c r="J312" s="76">
        <f>J317+J324+J328</f>
        <v>28504.199999999997</v>
      </c>
      <c r="K312" s="76">
        <f>K317+K324+K328</f>
        <v>29101.300000000003</v>
      </c>
      <c r="L312" s="76">
        <f>L317+L324+L328</f>
        <v>29138.600000000002</v>
      </c>
      <c r="M312" s="16" t="s">
        <v>89</v>
      </c>
    </row>
    <row r="313" spans="1:13" ht="15.75">
      <c r="A313" s="16" t="s">
        <v>188</v>
      </c>
      <c r="B313" s="17" t="s">
        <v>229</v>
      </c>
      <c r="C313" s="17" t="s">
        <v>90</v>
      </c>
      <c r="D313" s="17" t="s">
        <v>20</v>
      </c>
      <c r="E313" s="17" t="s">
        <v>8</v>
      </c>
      <c r="F313" s="17" t="s">
        <v>8</v>
      </c>
      <c r="G313" s="17" t="s">
        <v>8</v>
      </c>
      <c r="H313" s="18" t="s">
        <v>8</v>
      </c>
      <c r="I313" s="16" t="s">
        <v>188</v>
      </c>
      <c r="J313" s="24"/>
      <c r="K313" s="24"/>
      <c r="L313" s="24"/>
      <c r="M313" s="16" t="s">
        <v>188</v>
      </c>
    </row>
    <row r="314" spans="1:13" ht="31.5">
      <c r="A314" s="27" t="s">
        <v>192</v>
      </c>
      <c r="B314" s="28" t="s">
        <v>229</v>
      </c>
      <c r="C314" s="28" t="s">
        <v>90</v>
      </c>
      <c r="D314" s="28" t="s">
        <v>20</v>
      </c>
      <c r="E314" s="28" t="s">
        <v>193</v>
      </c>
      <c r="F314" s="28" t="s">
        <v>8</v>
      </c>
      <c r="G314" s="14" t="s">
        <v>8</v>
      </c>
      <c r="H314" s="15" t="s">
        <v>8</v>
      </c>
      <c r="I314" s="13" t="s">
        <v>192</v>
      </c>
      <c r="J314" s="25"/>
      <c r="K314" s="25"/>
      <c r="L314" s="25"/>
      <c r="M314" s="13" t="s">
        <v>192</v>
      </c>
    </row>
    <row r="315" spans="1:13" ht="31.5">
      <c r="A315" s="27" t="s">
        <v>58</v>
      </c>
      <c r="B315" s="28" t="s">
        <v>229</v>
      </c>
      <c r="C315" s="28" t="s">
        <v>90</v>
      </c>
      <c r="D315" s="28" t="s">
        <v>20</v>
      </c>
      <c r="E315" s="28" t="s">
        <v>194</v>
      </c>
      <c r="F315" s="28" t="s">
        <v>8</v>
      </c>
      <c r="G315" s="14" t="s">
        <v>8</v>
      </c>
      <c r="H315" s="15" t="s">
        <v>8</v>
      </c>
      <c r="I315" s="13" t="s">
        <v>58</v>
      </c>
      <c r="J315" s="25"/>
      <c r="K315" s="25"/>
      <c r="L315" s="25"/>
      <c r="M315" s="13" t="s">
        <v>58</v>
      </c>
    </row>
    <row r="316" spans="1:13" ht="31.5">
      <c r="A316" s="31" t="s">
        <v>60</v>
      </c>
      <c r="B316" s="32" t="s">
        <v>229</v>
      </c>
      <c r="C316" s="32" t="s">
        <v>90</v>
      </c>
      <c r="D316" s="32" t="s">
        <v>20</v>
      </c>
      <c r="E316" s="32" t="s">
        <v>194</v>
      </c>
      <c r="F316" s="32" t="s">
        <v>61</v>
      </c>
      <c r="G316" s="20" t="s">
        <v>8</v>
      </c>
      <c r="H316" s="21" t="s">
        <v>8</v>
      </c>
      <c r="I316" s="19" t="s">
        <v>60</v>
      </c>
      <c r="J316" s="26"/>
      <c r="K316" s="26"/>
      <c r="L316" s="26"/>
      <c r="M316" s="19" t="s">
        <v>60</v>
      </c>
    </row>
    <row r="317" spans="1:13" ht="31.5">
      <c r="A317" s="47" t="s">
        <v>148</v>
      </c>
      <c r="B317" s="36" t="s">
        <v>229</v>
      </c>
      <c r="C317" s="36" t="s">
        <v>90</v>
      </c>
      <c r="D317" s="36" t="s">
        <v>20</v>
      </c>
      <c r="E317" s="36" t="s">
        <v>294</v>
      </c>
      <c r="F317" s="36" t="s">
        <v>295</v>
      </c>
      <c r="G317" s="36"/>
      <c r="H317" s="37"/>
      <c r="I317" s="35"/>
      <c r="J317" s="40">
        <f aca="true" t="shared" si="18" ref="J317:L318">J318</f>
        <v>19162.3</v>
      </c>
      <c r="K317" s="40">
        <f t="shared" si="18"/>
        <v>19727.4</v>
      </c>
      <c r="L317" s="40">
        <f t="shared" si="18"/>
        <v>19792.9</v>
      </c>
      <c r="M317" s="19"/>
    </row>
    <row r="318" spans="1:13" ht="78.75">
      <c r="A318" s="48" t="s">
        <v>292</v>
      </c>
      <c r="B318" s="28" t="s">
        <v>229</v>
      </c>
      <c r="C318" s="28" t="s">
        <v>90</v>
      </c>
      <c r="D318" s="28" t="s">
        <v>20</v>
      </c>
      <c r="E318" s="28" t="s">
        <v>293</v>
      </c>
      <c r="F318" s="28" t="s">
        <v>8</v>
      </c>
      <c r="G318" s="28" t="s">
        <v>8</v>
      </c>
      <c r="H318" s="29" t="s">
        <v>8</v>
      </c>
      <c r="I318" s="27" t="s">
        <v>192</v>
      </c>
      <c r="J318" s="38">
        <f t="shared" si="18"/>
        <v>19162.3</v>
      </c>
      <c r="K318" s="38">
        <f t="shared" si="18"/>
        <v>19727.4</v>
      </c>
      <c r="L318" s="38">
        <f t="shared" si="18"/>
        <v>19792.9</v>
      </c>
      <c r="M318" s="19"/>
    </row>
    <row r="319" spans="1:13" ht="31.5">
      <c r="A319" s="48" t="s">
        <v>60</v>
      </c>
      <c r="B319" s="28" t="s">
        <v>229</v>
      </c>
      <c r="C319" s="28" t="s">
        <v>90</v>
      </c>
      <c r="D319" s="28" t="s">
        <v>20</v>
      </c>
      <c r="E319" s="28" t="s">
        <v>293</v>
      </c>
      <c r="F319" s="28" t="s">
        <v>61</v>
      </c>
      <c r="G319" s="28" t="s">
        <v>8</v>
      </c>
      <c r="H319" s="29" t="s">
        <v>8</v>
      </c>
      <c r="I319" s="27" t="s">
        <v>58</v>
      </c>
      <c r="J319" s="38">
        <v>19162.3</v>
      </c>
      <c r="K319" s="38">
        <v>19727.4</v>
      </c>
      <c r="L319" s="38">
        <v>19792.9</v>
      </c>
      <c r="M319" s="19"/>
    </row>
    <row r="320" spans="1:13" ht="31.5">
      <c r="A320" s="16" t="s">
        <v>91</v>
      </c>
      <c r="B320" s="17" t="s">
        <v>229</v>
      </c>
      <c r="C320" s="17" t="s">
        <v>90</v>
      </c>
      <c r="D320" s="17" t="s">
        <v>90</v>
      </c>
      <c r="E320" s="17" t="s">
        <v>8</v>
      </c>
      <c r="F320" s="17" t="s">
        <v>8</v>
      </c>
      <c r="G320" s="17" t="s">
        <v>8</v>
      </c>
      <c r="H320" s="18" t="s">
        <v>8</v>
      </c>
      <c r="I320" s="16" t="s">
        <v>91</v>
      </c>
      <c r="J320" s="24"/>
      <c r="K320" s="24"/>
      <c r="L320" s="24"/>
      <c r="M320" s="16" t="s">
        <v>91</v>
      </c>
    </row>
    <row r="321" spans="1:13" ht="31.5">
      <c r="A321" s="13" t="s">
        <v>230</v>
      </c>
      <c r="B321" s="14" t="s">
        <v>229</v>
      </c>
      <c r="C321" s="14" t="s">
        <v>90</v>
      </c>
      <c r="D321" s="14" t="s">
        <v>90</v>
      </c>
      <c r="E321" s="14" t="s">
        <v>231</v>
      </c>
      <c r="F321" s="14" t="s">
        <v>8</v>
      </c>
      <c r="G321" s="14" t="s">
        <v>8</v>
      </c>
      <c r="H321" s="15" t="s">
        <v>8</v>
      </c>
      <c r="I321" s="13" t="s">
        <v>230</v>
      </c>
      <c r="J321" s="25"/>
      <c r="K321" s="25"/>
      <c r="L321" s="25"/>
      <c r="M321" s="13" t="s">
        <v>230</v>
      </c>
    </row>
    <row r="322" spans="1:13" ht="31.5">
      <c r="A322" s="13" t="s">
        <v>58</v>
      </c>
      <c r="B322" s="14" t="s">
        <v>229</v>
      </c>
      <c r="C322" s="14" t="s">
        <v>90</v>
      </c>
      <c r="D322" s="14" t="s">
        <v>90</v>
      </c>
      <c r="E322" s="14" t="s">
        <v>232</v>
      </c>
      <c r="F322" s="14" t="s">
        <v>8</v>
      </c>
      <c r="G322" s="14" t="s">
        <v>8</v>
      </c>
      <c r="H322" s="15" t="s">
        <v>8</v>
      </c>
      <c r="I322" s="13" t="s">
        <v>58</v>
      </c>
      <c r="J322" s="25"/>
      <c r="K322" s="25"/>
      <c r="L322" s="25"/>
      <c r="M322" s="13" t="s">
        <v>58</v>
      </c>
    </row>
    <row r="323" spans="1:13" ht="31.5">
      <c r="A323" s="19" t="s">
        <v>60</v>
      </c>
      <c r="B323" s="20" t="s">
        <v>229</v>
      </c>
      <c r="C323" s="20" t="s">
        <v>90</v>
      </c>
      <c r="D323" s="20" t="s">
        <v>90</v>
      </c>
      <c r="E323" s="20" t="s">
        <v>232</v>
      </c>
      <c r="F323" s="20" t="s">
        <v>61</v>
      </c>
      <c r="G323" s="20" t="s">
        <v>8</v>
      </c>
      <c r="H323" s="21" t="s">
        <v>8</v>
      </c>
      <c r="I323" s="19" t="s">
        <v>60</v>
      </c>
      <c r="J323" s="26"/>
      <c r="K323" s="26"/>
      <c r="L323" s="26"/>
      <c r="M323" s="19" t="s">
        <v>60</v>
      </c>
    </row>
    <row r="324" spans="1:13" ht="31.5">
      <c r="A324" s="47" t="s">
        <v>148</v>
      </c>
      <c r="B324" s="36" t="s">
        <v>229</v>
      </c>
      <c r="C324" s="36" t="s">
        <v>90</v>
      </c>
      <c r="D324" s="36" t="s">
        <v>90</v>
      </c>
      <c r="E324" s="36" t="s">
        <v>294</v>
      </c>
      <c r="F324" s="53"/>
      <c r="G324" s="53"/>
      <c r="H324" s="54"/>
      <c r="I324" s="55"/>
      <c r="J324" s="39">
        <f>J325</f>
        <v>9218.9</v>
      </c>
      <c r="K324" s="39">
        <f>K325</f>
        <v>9292.9</v>
      </c>
      <c r="L324" s="39">
        <f>L325</f>
        <v>9314.7</v>
      </c>
      <c r="M324" s="19"/>
    </row>
    <row r="325" spans="1:13" ht="78.75">
      <c r="A325" s="48" t="s">
        <v>292</v>
      </c>
      <c r="B325" s="28" t="s">
        <v>229</v>
      </c>
      <c r="C325" s="28" t="s">
        <v>90</v>
      </c>
      <c r="D325" s="28" t="s">
        <v>90</v>
      </c>
      <c r="E325" s="28" t="s">
        <v>293</v>
      </c>
      <c r="F325" s="28" t="s">
        <v>8</v>
      </c>
      <c r="G325" s="28" t="s">
        <v>8</v>
      </c>
      <c r="H325" s="29" t="s">
        <v>8</v>
      </c>
      <c r="I325" s="27" t="s">
        <v>91</v>
      </c>
      <c r="J325" s="38">
        <f>J326+J327</f>
        <v>9218.9</v>
      </c>
      <c r="K325" s="38">
        <f>K326+K327</f>
        <v>9292.9</v>
      </c>
      <c r="L325" s="38">
        <f>L326+L327</f>
        <v>9314.7</v>
      </c>
      <c r="M325" s="19"/>
    </row>
    <row r="326" spans="1:13" ht="31.5">
      <c r="A326" s="48" t="s">
        <v>60</v>
      </c>
      <c r="B326" s="28" t="s">
        <v>229</v>
      </c>
      <c r="C326" s="28" t="s">
        <v>90</v>
      </c>
      <c r="D326" s="28" t="s">
        <v>90</v>
      </c>
      <c r="E326" s="28" t="s">
        <v>293</v>
      </c>
      <c r="F326" s="28" t="s">
        <v>61</v>
      </c>
      <c r="G326" s="28" t="s">
        <v>8</v>
      </c>
      <c r="H326" s="29" t="s">
        <v>8</v>
      </c>
      <c r="I326" s="27" t="s">
        <v>230</v>
      </c>
      <c r="J326" s="38">
        <v>2418.9</v>
      </c>
      <c r="K326" s="38">
        <v>2492.9</v>
      </c>
      <c r="L326" s="38">
        <v>2514.7</v>
      </c>
      <c r="M326" s="19"/>
    </row>
    <row r="327" spans="1:13" ht="31.5">
      <c r="A327" s="48" t="s">
        <v>296</v>
      </c>
      <c r="B327" s="28" t="s">
        <v>229</v>
      </c>
      <c r="C327" s="28" t="s">
        <v>90</v>
      </c>
      <c r="D327" s="28" t="s">
        <v>90</v>
      </c>
      <c r="E327" s="28" t="s">
        <v>293</v>
      </c>
      <c r="F327" s="28" t="s">
        <v>297</v>
      </c>
      <c r="G327" s="28" t="s">
        <v>8</v>
      </c>
      <c r="H327" s="29" t="s">
        <v>8</v>
      </c>
      <c r="I327" s="27" t="s">
        <v>58</v>
      </c>
      <c r="J327" s="38">
        <v>6800</v>
      </c>
      <c r="K327" s="38">
        <v>6800</v>
      </c>
      <c r="L327" s="38">
        <v>6800</v>
      </c>
      <c r="M327" s="19"/>
    </row>
    <row r="328" spans="1:13" ht="15.75">
      <c r="A328" s="35" t="s">
        <v>95</v>
      </c>
      <c r="B328" s="36" t="s">
        <v>229</v>
      </c>
      <c r="C328" s="36" t="s">
        <v>90</v>
      </c>
      <c r="D328" s="36" t="s">
        <v>96</v>
      </c>
      <c r="E328" s="36" t="s">
        <v>8</v>
      </c>
      <c r="F328" s="36" t="s">
        <v>8</v>
      </c>
      <c r="G328" s="36" t="s">
        <v>8</v>
      </c>
      <c r="H328" s="37" t="s">
        <v>8</v>
      </c>
      <c r="I328" s="35" t="s">
        <v>95</v>
      </c>
      <c r="J328" s="40">
        <f>J329</f>
        <v>123</v>
      </c>
      <c r="K328" s="40">
        <f>K329</f>
        <v>81</v>
      </c>
      <c r="L328" s="40">
        <f>L329</f>
        <v>31</v>
      </c>
      <c r="M328" s="16" t="s">
        <v>95</v>
      </c>
    </row>
    <row r="329" spans="1:13" ht="31.5">
      <c r="A329" s="35" t="s">
        <v>148</v>
      </c>
      <c r="B329" s="36" t="s">
        <v>229</v>
      </c>
      <c r="C329" s="36" t="s">
        <v>90</v>
      </c>
      <c r="D329" s="36" t="s">
        <v>96</v>
      </c>
      <c r="E329" s="36" t="s">
        <v>149</v>
      </c>
      <c r="F329" s="36" t="s">
        <v>8</v>
      </c>
      <c r="G329" s="36" t="s">
        <v>8</v>
      </c>
      <c r="H329" s="37" t="s">
        <v>8</v>
      </c>
      <c r="I329" s="35" t="s">
        <v>148</v>
      </c>
      <c r="J329" s="39">
        <f>J331+J333+J335</f>
        <v>123</v>
      </c>
      <c r="K329" s="39">
        <f>K331+K333+K335</f>
        <v>81</v>
      </c>
      <c r="L329" s="39">
        <f>L331+L333+L335</f>
        <v>31</v>
      </c>
      <c r="M329" s="13" t="s">
        <v>148</v>
      </c>
    </row>
    <row r="330" spans="1:13" ht="78.75">
      <c r="A330" s="27" t="s">
        <v>172</v>
      </c>
      <c r="B330" s="28" t="s">
        <v>229</v>
      </c>
      <c r="C330" s="28" t="s">
        <v>90</v>
      </c>
      <c r="D330" s="28" t="s">
        <v>96</v>
      </c>
      <c r="E330" s="28" t="s">
        <v>173</v>
      </c>
      <c r="F330" s="28" t="s">
        <v>8</v>
      </c>
      <c r="G330" s="28" t="s">
        <v>8</v>
      </c>
      <c r="H330" s="29" t="s">
        <v>8</v>
      </c>
      <c r="I330" s="27" t="s">
        <v>172</v>
      </c>
      <c r="J330" s="30">
        <v>17</v>
      </c>
      <c r="K330" s="38"/>
      <c r="L330" s="38"/>
      <c r="M330" s="13" t="s">
        <v>172</v>
      </c>
    </row>
    <row r="331" spans="1:13" ht="15.75">
      <c r="A331" s="31" t="s">
        <v>233</v>
      </c>
      <c r="B331" s="32" t="s">
        <v>229</v>
      </c>
      <c r="C331" s="32" t="s">
        <v>90</v>
      </c>
      <c r="D331" s="32" t="s">
        <v>96</v>
      </c>
      <c r="E331" s="32" t="s">
        <v>173</v>
      </c>
      <c r="F331" s="32" t="s">
        <v>234</v>
      </c>
      <c r="G331" s="32" t="s">
        <v>8</v>
      </c>
      <c r="H331" s="33" t="s">
        <v>8</v>
      </c>
      <c r="I331" s="31" t="s">
        <v>233</v>
      </c>
      <c r="J331" s="30">
        <v>17</v>
      </c>
      <c r="K331" s="30"/>
      <c r="L331" s="30"/>
      <c r="M331" s="19" t="s">
        <v>233</v>
      </c>
    </row>
    <row r="332" spans="1:13" ht="78.75">
      <c r="A332" s="27" t="s">
        <v>174</v>
      </c>
      <c r="B332" s="28" t="s">
        <v>229</v>
      </c>
      <c r="C332" s="28" t="s">
        <v>90</v>
      </c>
      <c r="D332" s="28" t="s">
        <v>96</v>
      </c>
      <c r="E332" s="28" t="s">
        <v>175</v>
      </c>
      <c r="F332" s="28" t="s">
        <v>8</v>
      </c>
      <c r="G332" s="28" t="s">
        <v>8</v>
      </c>
      <c r="H332" s="29" t="s">
        <v>8</v>
      </c>
      <c r="I332" s="27" t="s">
        <v>174</v>
      </c>
      <c r="J332" s="30">
        <v>46</v>
      </c>
      <c r="K332" s="38">
        <v>31</v>
      </c>
      <c r="L332" s="38">
        <v>31</v>
      </c>
      <c r="M332" s="13" t="s">
        <v>174</v>
      </c>
    </row>
    <row r="333" spans="1:13" ht="15.75">
      <c r="A333" s="31" t="s">
        <v>233</v>
      </c>
      <c r="B333" s="32" t="s">
        <v>229</v>
      </c>
      <c r="C333" s="32" t="s">
        <v>90</v>
      </c>
      <c r="D333" s="32" t="s">
        <v>96</v>
      </c>
      <c r="E333" s="32" t="s">
        <v>175</v>
      </c>
      <c r="F333" s="32" t="s">
        <v>234</v>
      </c>
      <c r="G333" s="32" t="s">
        <v>8</v>
      </c>
      <c r="H333" s="33" t="s">
        <v>8</v>
      </c>
      <c r="I333" s="31" t="s">
        <v>233</v>
      </c>
      <c r="J333" s="30">
        <v>46</v>
      </c>
      <c r="K333" s="30">
        <v>31</v>
      </c>
      <c r="L333" s="30">
        <v>31</v>
      </c>
      <c r="M333" s="19" t="s">
        <v>233</v>
      </c>
    </row>
    <row r="334" spans="1:13" ht="63">
      <c r="A334" s="48" t="s">
        <v>298</v>
      </c>
      <c r="B334" s="28" t="s">
        <v>229</v>
      </c>
      <c r="C334" s="28" t="s">
        <v>90</v>
      </c>
      <c r="D334" s="28" t="s">
        <v>96</v>
      </c>
      <c r="E334" s="28" t="s">
        <v>299</v>
      </c>
      <c r="F334" s="28" t="s">
        <v>8</v>
      </c>
      <c r="G334" s="28" t="s">
        <v>8</v>
      </c>
      <c r="H334" s="29" t="s">
        <v>8</v>
      </c>
      <c r="I334" s="27" t="s">
        <v>220</v>
      </c>
      <c r="J334" s="38">
        <f>J335</f>
        <v>60</v>
      </c>
      <c r="K334" s="38">
        <f>K335</f>
        <v>50</v>
      </c>
      <c r="L334" s="38">
        <f>L335</f>
        <v>0</v>
      </c>
      <c r="M334" s="19"/>
    </row>
    <row r="335" spans="1:13" ht="47.25">
      <c r="A335" s="48" t="s">
        <v>233</v>
      </c>
      <c r="B335" s="28" t="s">
        <v>229</v>
      </c>
      <c r="C335" s="28" t="s">
        <v>90</v>
      </c>
      <c r="D335" s="28" t="s">
        <v>96</v>
      </c>
      <c r="E335" s="28" t="s">
        <v>299</v>
      </c>
      <c r="F335" s="28" t="s">
        <v>234</v>
      </c>
      <c r="G335" s="28" t="s">
        <v>8</v>
      </c>
      <c r="H335" s="29" t="s">
        <v>8</v>
      </c>
      <c r="I335" s="27" t="s">
        <v>223</v>
      </c>
      <c r="J335" s="38">
        <v>60</v>
      </c>
      <c r="K335" s="38">
        <v>50</v>
      </c>
      <c r="L335" s="38"/>
      <c r="M335" s="19"/>
    </row>
    <row r="336" spans="1:13" ht="15.75">
      <c r="A336" s="73" t="s">
        <v>220</v>
      </c>
      <c r="B336" s="74" t="s">
        <v>229</v>
      </c>
      <c r="C336" s="74" t="s">
        <v>221</v>
      </c>
      <c r="D336" s="74" t="s">
        <v>18</v>
      </c>
      <c r="E336" s="74" t="s">
        <v>8</v>
      </c>
      <c r="F336" s="74" t="s">
        <v>8</v>
      </c>
      <c r="G336" s="74" t="s">
        <v>8</v>
      </c>
      <c r="H336" s="75" t="s">
        <v>8</v>
      </c>
      <c r="I336" s="73" t="s">
        <v>220</v>
      </c>
      <c r="J336" s="76">
        <f>J337+J355</f>
        <v>18596.3</v>
      </c>
      <c r="K336" s="76">
        <f>K337+K355</f>
        <v>19389.399999999998</v>
      </c>
      <c r="L336" s="76">
        <f>L337+L355</f>
        <v>19524.8</v>
      </c>
      <c r="M336" s="16" t="s">
        <v>220</v>
      </c>
    </row>
    <row r="337" spans="1:13" ht="15.75">
      <c r="A337" s="35" t="s">
        <v>222</v>
      </c>
      <c r="B337" s="36" t="s">
        <v>229</v>
      </c>
      <c r="C337" s="36" t="s">
        <v>221</v>
      </c>
      <c r="D337" s="36" t="s">
        <v>17</v>
      </c>
      <c r="E337" s="36" t="s">
        <v>8</v>
      </c>
      <c r="F337" s="36" t="s">
        <v>8</v>
      </c>
      <c r="G337" s="36" t="s">
        <v>8</v>
      </c>
      <c r="H337" s="37" t="s">
        <v>8</v>
      </c>
      <c r="I337" s="35" t="s">
        <v>222</v>
      </c>
      <c r="J337" s="40">
        <f>J350</f>
        <v>16745.3</v>
      </c>
      <c r="K337" s="40">
        <f>K350</f>
        <v>17669.1</v>
      </c>
      <c r="L337" s="40">
        <f>L350</f>
        <v>17809.5</v>
      </c>
      <c r="M337" s="16" t="s">
        <v>222</v>
      </c>
    </row>
    <row r="338" spans="1:13" ht="47.25">
      <c r="A338" s="13" t="s">
        <v>223</v>
      </c>
      <c r="B338" s="14" t="s">
        <v>229</v>
      </c>
      <c r="C338" s="14" t="s">
        <v>221</v>
      </c>
      <c r="D338" s="14" t="s">
        <v>17</v>
      </c>
      <c r="E338" s="14" t="s">
        <v>224</v>
      </c>
      <c r="F338" s="14" t="s">
        <v>8</v>
      </c>
      <c r="G338" s="14" t="s">
        <v>8</v>
      </c>
      <c r="H338" s="15" t="s">
        <v>8</v>
      </c>
      <c r="I338" s="13" t="s">
        <v>223</v>
      </c>
      <c r="J338" s="25"/>
      <c r="K338" s="25"/>
      <c r="L338" s="25"/>
      <c r="M338" s="13" t="s">
        <v>223</v>
      </c>
    </row>
    <row r="339" spans="1:13" ht="31.5">
      <c r="A339" s="13" t="s">
        <v>58</v>
      </c>
      <c r="B339" s="14" t="s">
        <v>229</v>
      </c>
      <c r="C339" s="14" t="s">
        <v>221</v>
      </c>
      <c r="D339" s="14" t="s">
        <v>17</v>
      </c>
      <c r="E339" s="14" t="s">
        <v>225</v>
      </c>
      <c r="F339" s="14" t="s">
        <v>8</v>
      </c>
      <c r="G339" s="14" t="s">
        <v>8</v>
      </c>
      <c r="H339" s="15" t="s">
        <v>8</v>
      </c>
      <c r="I339" s="13" t="s">
        <v>58</v>
      </c>
      <c r="J339" s="25"/>
      <c r="K339" s="25"/>
      <c r="L339" s="25"/>
      <c r="M339" s="13" t="s">
        <v>58</v>
      </c>
    </row>
    <row r="340" spans="1:13" ht="31.5">
      <c r="A340" s="19" t="s">
        <v>60</v>
      </c>
      <c r="B340" s="20" t="s">
        <v>229</v>
      </c>
      <c r="C340" s="20" t="s">
        <v>221</v>
      </c>
      <c r="D340" s="20" t="s">
        <v>17</v>
      </c>
      <c r="E340" s="20" t="s">
        <v>225</v>
      </c>
      <c r="F340" s="20" t="s">
        <v>61</v>
      </c>
      <c r="G340" s="20" t="s">
        <v>8</v>
      </c>
      <c r="H340" s="21" t="s">
        <v>8</v>
      </c>
      <c r="I340" s="19" t="s">
        <v>60</v>
      </c>
      <c r="J340" s="26"/>
      <c r="K340" s="26"/>
      <c r="L340" s="26"/>
      <c r="M340" s="19" t="s">
        <v>60</v>
      </c>
    </row>
    <row r="341" spans="1:13" ht="15.75">
      <c r="A341" s="13" t="s">
        <v>235</v>
      </c>
      <c r="B341" s="14" t="s">
        <v>229</v>
      </c>
      <c r="C341" s="14" t="s">
        <v>221</v>
      </c>
      <c r="D341" s="14" t="s">
        <v>17</v>
      </c>
      <c r="E341" s="14" t="s">
        <v>236</v>
      </c>
      <c r="F341" s="14" t="s">
        <v>8</v>
      </c>
      <c r="G341" s="14" t="s">
        <v>8</v>
      </c>
      <c r="H341" s="15" t="s">
        <v>8</v>
      </c>
      <c r="I341" s="13" t="s">
        <v>235</v>
      </c>
      <c r="J341" s="25"/>
      <c r="K341" s="25"/>
      <c r="L341" s="25"/>
      <c r="M341" s="13" t="s">
        <v>235</v>
      </c>
    </row>
    <row r="342" spans="1:13" ht="31.5">
      <c r="A342" s="13" t="s">
        <v>58</v>
      </c>
      <c r="B342" s="14" t="s">
        <v>229</v>
      </c>
      <c r="C342" s="14" t="s">
        <v>221</v>
      </c>
      <c r="D342" s="14" t="s">
        <v>17</v>
      </c>
      <c r="E342" s="14" t="s">
        <v>237</v>
      </c>
      <c r="F342" s="14" t="s">
        <v>8</v>
      </c>
      <c r="G342" s="14" t="s">
        <v>8</v>
      </c>
      <c r="H342" s="15" t="s">
        <v>8</v>
      </c>
      <c r="I342" s="13" t="s">
        <v>58</v>
      </c>
      <c r="J342" s="25"/>
      <c r="K342" s="25"/>
      <c r="L342" s="25"/>
      <c r="M342" s="13" t="s">
        <v>58</v>
      </c>
    </row>
    <row r="343" spans="1:13" ht="31.5">
      <c r="A343" s="19" t="s">
        <v>60</v>
      </c>
      <c r="B343" s="20" t="s">
        <v>229</v>
      </c>
      <c r="C343" s="20" t="s">
        <v>221</v>
      </c>
      <c r="D343" s="20" t="s">
        <v>17</v>
      </c>
      <c r="E343" s="20" t="s">
        <v>237</v>
      </c>
      <c r="F343" s="20" t="s">
        <v>61</v>
      </c>
      <c r="G343" s="20" t="s">
        <v>8</v>
      </c>
      <c r="H343" s="21" t="s">
        <v>8</v>
      </c>
      <c r="I343" s="19" t="s">
        <v>60</v>
      </c>
      <c r="J343" s="26"/>
      <c r="K343" s="26"/>
      <c r="L343" s="26"/>
      <c r="M343" s="19" t="s">
        <v>60</v>
      </c>
    </row>
    <row r="344" spans="1:13" ht="15.75">
      <c r="A344" s="13" t="s">
        <v>238</v>
      </c>
      <c r="B344" s="14" t="s">
        <v>229</v>
      </c>
      <c r="C344" s="14" t="s">
        <v>221</v>
      </c>
      <c r="D344" s="14" t="s">
        <v>17</v>
      </c>
      <c r="E344" s="14" t="s">
        <v>239</v>
      </c>
      <c r="F344" s="14" t="s">
        <v>8</v>
      </c>
      <c r="G344" s="14" t="s">
        <v>8</v>
      </c>
      <c r="H344" s="15" t="s">
        <v>8</v>
      </c>
      <c r="I344" s="13" t="s">
        <v>238</v>
      </c>
      <c r="J344" s="25"/>
      <c r="K344" s="25"/>
      <c r="L344" s="25"/>
      <c r="M344" s="13" t="s">
        <v>238</v>
      </c>
    </row>
    <row r="345" spans="1:13" ht="31.5">
      <c r="A345" s="13" t="s">
        <v>58</v>
      </c>
      <c r="B345" s="14" t="s">
        <v>229</v>
      </c>
      <c r="C345" s="14" t="s">
        <v>221</v>
      </c>
      <c r="D345" s="14" t="s">
        <v>17</v>
      </c>
      <c r="E345" s="14" t="s">
        <v>240</v>
      </c>
      <c r="F345" s="14" t="s">
        <v>8</v>
      </c>
      <c r="G345" s="14" t="s">
        <v>8</v>
      </c>
      <c r="H345" s="15" t="s">
        <v>8</v>
      </c>
      <c r="I345" s="13" t="s">
        <v>58</v>
      </c>
      <c r="J345" s="25"/>
      <c r="K345" s="25"/>
      <c r="L345" s="25"/>
      <c r="M345" s="13" t="s">
        <v>58</v>
      </c>
    </row>
    <row r="346" spans="1:13" ht="31.5">
      <c r="A346" s="19" t="s">
        <v>60</v>
      </c>
      <c r="B346" s="20" t="s">
        <v>229</v>
      </c>
      <c r="C346" s="20" t="s">
        <v>221</v>
      </c>
      <c r="D346" s="20" t="s">
        <v>17</v>
      </c>
      <c r="E346" s="20" t="s">
        <v>240</v>
      </c>
      <c r="F346" s="20" t="s">
        <v>61</v>
      </c>
      <c r="G346" s="20" t="s">
        <v>8</v>
      </c>
      <c r="H346" s="21" t="s">
        <v>8</v>
      </c>
      <c r="I346" s="19" t="s">
        <v>60</v>
      </c>
      <c r="J346" s="26"/>
      <c r="K346" s="26"/>
      <c r="L346" s="26"/>
      <c r="M346" s="19" t="s">
        <v>60</v>
      </c>
    </row>
    <row r="347" spans="1:13" ht="47.25">
      <c r="A347" s="13" t="s">
        <v>241</v>
      </c>
      <c r="B347" s="14" t="s">
        <v>229</v>
      </c>
      <c r="C347" s="14" t="s">
        <v>221</v>
      </c>
      <c r="D347" s="14" t="s">
        <v>17</v>
      </c>
      <c r="E347" s="14" t="s">
        <v>242</v>
      </c>
      <c r="F347" s="14" t="s">
        <v>8</v>
      </c>
      <c r="G347" s="14" t="s">
        <v>8</v>
      </c>
      <c r="H347" s="15" t="s">
        <v>8</v>
      </c>
      <c r="I347" s="13" t="s">
        <v>241</v>
      </c>
      <c r="J347" s="25"/>
      <c r="K347" s="25"/>
      <c r="L347" s="25"/>
      <c r="M347" s="13" t="s">
        <v>241</v>
      </c>
    </row>
    <row r="348" spans="1:13" ht="31.5">
      <c r="A348" s="13" t="s">
        <v>243</v>
      </c>
      <c r="B348" s="14" t="s">
        <v>229</v>
      </c>
      <c r="C348" s="14" t="s">
        <v>221</v>
      </c>
      <c r="D348" s="14" t="s">
        <v>17</v>
      </c>
      <c r="E348" s="14" t="s">
        <v>244</v>
      </c>
      <c r="F348" s="14" t="s">
        <v>8</v>
      </c>
      <c r="G348" s="14" t="s">
        <v>8</v>
      </c>
      <c r="H348" s="15" t="s">
        <v>8</v>
      </c>
      <c r="I348" s="13" t="s">
        <v>243</v>
      </c>
      <c r="J348" s="25"/>
      <c r="K348" s="25"/>
      <c r="L348" s="25"/>
      <c r="M348" s="13" t="s">
        <v>243</v>
      </c>
    </row>
    <row r="349" spans="1:13" ht="31.5">
      <c r="A349" s="19" t="s">
        <v>60</v>
      </c>
      <c r="B349" s="20" t="s">
        <v>229</v>
      </c>
      <c r="C349" s="20" t="s">
        <v>221</v>
      </c>
      <c r="D349" s="20" t="s">
        <v>17</v>
      </c>
      <c r="E349" s="20" t="s">
        <v>244</v>
      </c>
      <c r="F349" s="20" t="s">
        <v>61</v>
      </c>
      <c r="G349" s="20" t="s">
        <v>8</v>
      </c>
      <c r="H349" s="21" t="s">
        <v>8</v>
      </c>
      <c r="I349" s="19" t="s">
        <v>60</v>
      </c>
      <c r="J349" s="26"/>
      <c r="K349" s="26"/>
      <c r="L349" s="26"/>
      <c r="M349" s="19" t="s">
        <v>60</v>
      </c>
    </row>
    <row r="350" spans="1:13" ht="31.5">
      <c r="A350" s="47" t="s">
        <v>148</v>
      </c>
      <c r="B350" s="36" t="s">
        <v>229</v>
      </c>
      <c r="C350" s="36" t="s">
        <v>221</v>
      </c>
      <c r="D350" s="36" t="s">
        <v>17</v>
      </c>
      <c r="E350" s="36" t="s">
        <v>294</v>
      </c>
      <c r="F350" s="36"/>
      <c r="G350" s="36"/>
      <c r="H350" s="37"/>
      <c r="I350" s="35"/>
      <c r="J350" s="40">
        <f>J352+J354</f>
        <v>16745.3</v>
      </c>
      <c r="K350" s="40">
        <f>K352+K354</f>
        <v>17669.1</v>
      </c>
      <c r="L350" s="40">
        <f>L352+L354</f>
        <v>17809.5</v>
      </c>
      <c r="M350" s="19"/>
    </row>
    <row r="351" spans="1:13" ht="78.75">
      <c r="A351" s="48" t="s">
        <v>300</v>
      </c>
      <c r="B351" s="28" t="s">
        <v>229</v>
      </c>
      <c r="C351" s="28" t="s">
        <v>221</v>
      </c>
      <c r="D351" s="28" t="s">
        <v>17</v>
      </c>
      <c r="E351" s="28" t="s">
        <v>301</v>
      </c>
      <c r="F351" s="28"/>
      <c r="G351" s="28"/>
      <c r="H351" s="29"/>
      <c r="I351" s="27"/>
      <c r="J351" s="38">
        <f>J352</f>
        <v>1262.7</v>
      </c>
      <c r="K351" s="38">
        <f>K352</f>
        <v>1483.2</v>
      </c>
      <c r="L351" s="38">
        <f>L352</f>
        <v>1492.7</v>
      </c>
      <c r="M351" s="19"/>
    </row>
    <row r="352" spans="1:13" ht="31.5">
      <c r="A352" s="48" t="s">
        <v>60</v>
      </c>
      <c r="B352" s="28" t="s">
        <v>229</v>
      </c>
      <c r="C352" s="28" t="s">
        <v>221</v>
      </c>
      <c r="D352" s="28" t="s">
        <v>17</v>
      </c>
      <c r="E352" s="28" t="s">
        <v>301</v>
      </c>
      <c r="F352" s="28" t="s">
        <v>61</v>
      </c>
      <c r="G352" s="28"/>
      <c r="H352" s="29"/>
      <c r="I352" s="27"/>
      <c r="J352" s="38">
        <v>1262.7</v>
      </c>
      <c r="K352" s="38">
        <v>1483.2</v>
      </c>
      <c r="L352" s="38">
        <v>1492.7</v>
      </c>
      <c r="M352" s="19"/>
    </row>
    <row r="353" spans="1:13" ht="78.75">
      <c r="A353" s="48" t="s">
        <v>292</v>
      </c>
      <c r="B353" s="28" t="s">
        <v>229</v>
      </c>
      <c r="C353" s="28" t="s">
        <v>221</v>
      </c>
      <c r="D353" s="28" t="s">
        <v>17</v>
      </c>
      <c r="E353" s="28" t="s">
        <v>293</v>
      </c>
      <c r="F353" s="28"/>
      <c r="G353" s="28"/>
      <c r="H353" s="29"/>
      <c r="I353" s="27"/>
      <c r="J353" s="38">
        <f>J354</f>
        <v>15482.6</v>
      </c>
      <c r="K353" s="38">
        <f>K354</f>
        <v>16185.9</v>
      </c>
      <c r="L353" s="38">
        <f>L354</f>
        <v>16316.8</v>
      </c>
      <c r="M353" s="19"/>
    </row>
    <row r="354" spans="1:13" ht="31.5">
      <c r="A354" s="48" t="s">
        <v>60</v>
      </c>
      <c r="B354" s="28" t="s">
        <v>229</v>
      </c>
      <c r="C354" s="28" t="s">
        <v>221</v>
      </c>
      <c r="D354" s="28" t="s">
        <v>17</v>
      </c>
      <c r="E354" s="28" t="s">
        <v>293</v>
      </c>
      <c r="F354" s="28" t="s">
        <v>61</v>
      </c>
      <c r="G354" s="28"/>
      <c r="H354" s="29"/>
      <c r="I354" s="27"/>
      <c r="J354" s="38">
        <v>15482.6</v>
      </c>
      <c r="K354" s="38">
        <v>16185.9</v>
      </c>
      <c r="L354" s="38">
        <v>16316.8</v>
      </c>
      <c r="M354" s="19"/>
    </row>
    <row r="355" spans="1:13" ht="31.5">
      <c r="A355" s="35" t="s">
        <v>245</v>
      </c>
      <c r="B355" s="36" t="s">
        <v>229</v>
      </c>
      <c r="C355" s="36" t="s">
        <v>221</v>
      </c>
      <c r="D355" s="36" t="s">
        <v>42</v>
      </c>
      <c r="E355" s="36" t="s">
        <v>8</v>
      </c>
      <c r="F355" s="36" t="s">
        <v>8</v>
      </c>
      <c r="G355" s="36" t="s">
        <v>8</v>
      </c>
      <c r="H355" s="37" t="s">
        <v>8</v>
      </c>
      <c r="I355" s="35" t="s">
        <v>245</v>
      </c>
      <c r="J355" s="40">
        <f>J359</f>
        <v>1851</v>
      </c>
      <c r="K355" s="40">
        <f>K359</f>
        <v>1720.3</v>
      </c>
      <c r="L355" s="40">
        <f>L359</f>
        <v>1715.3</v>
      </c>
      <c r="M355" s="16" t="s">
        <v>245</v>
      </c>
    </row>
    <row r="356" spans="1:13" ht="78.75">
      <c r="A356" s="13" t="s">
        <v>21</v>
      </c>
      <c r="B356" s="14" t="s">
        <v>229</v>
      </c>
      <c r="C356" s="14" t="s">
        <v>221</v>
      </c>
      <c r="D356" s="14" t="s">
        <v>42</v>
      </c>
      <c r="E356" s="14" t="s">
        <v>22</v>
      </c>
      <c r="F356" s="14" t="s">
        <v>8</v>
      </c>
      <c r="G356" s="14" t="s">
        <v>8</v>
      </c>
      <c r="H356" s="15" t="s">
        <v>8</v>
      </c>
      <c r="I356" s="13" t="s">
        <v>21</v>
      </c>
      <c r="J356" s="25"/>
      <c r="K356" s="25"/>
      <c r="L356" s="25"/>
      <c r="M356" s="13" t="s">
        <v>21</v>
      </c>
    </row>
    <row r="357" spans="1:13" ht="15.75">
      <c r="A357" s="13" t="s">
        <v>29</v>
      </c>
      <c r="B357" s="14" t="s">
        <v>229</v>
      </c>
      <c r="C357" s="14" t="s">
        <v>221</v>
      </c>
      <c r="D357" s="14" t="s">
        <v>42</v>
      </c>
      <c r="E357" s="14" t="s">
        <v>30</v>
      </c>
      <c r="F357" s="14" t="s">
        <v>8</v>
      </c>
      <c r="G357" s="14" t="s">
        <v>8</v>
      </c>
      <c r="H357" s="15" t="s">
        <v>8</v>
      </c>
      <c r="I357" s="13" t="s">
        <v>29</v>
      </c>
      <c r="J357" s="25"/>
      <c r="K357" s="25"/>
      <c r="L357" s="25"/>
      <c r="M357" s="13" t="s">
        <v>29</v>
      </c>
    </row>
    <row r="358" spans="1:13" ht="31.5">
      <c r="A358" s="19" t="s">
        <v>25</v>
      </c>
      <c r="B358" s="20" t="s">
        <v>229</v>
      </c>
      <c r="C358" s="20" t="s">
        <v>221</v>
      </c>
      <c r="D358" s="20" t="s">
        <v>42</v>
      </c>
      <c r="E358" s="20" t="s">
        <v>30</v>
      </c>
      <c r="F358" s="20" t="s">
        <v>26</v>
      </c>
      <c r="G358" s="20" t="s">
        <v>8</v>
      </c>
      <c r="H358" s="21" t="s">
        <v>8</v>
      </c>
      <c r="I358" s="19" t="s">
        <v>25</v>
      </c>
      <c r="J358" s="26"/>
      <c r="K358" s="26"/>
      <c r="L358" s="26"/>
      <c r="M358" s="19" t="s">
        <v>25</v>
      </c>
    </row>
    <row r="359" spans="1:13" ht="31.5">
      <c r="A359" s="35" t="s">
        <v>148</v>
      </c>
      <c r="B359" s="36" t="s">
        <v>229</v>
      </c>
      <c r="C359" s="36" t="s">
        <v>221</v>
      </c>
      <c r="D359" s="36" t="s">
        <v>42</v>
      </c>
      <c r="E359" s="36" t="s">
        <v>149</v>
      </c>
      <c r="F359" s="36" t="s">
        <v>8</v>
      </c>
      <c r="G359" s="36" t="s">
        <v>8</v>
      </c>
      <c r="H359" s="37" t="s">
        <v>8</v>
      </c>
      <c r="I359" s="35" t="s">
        <v>148</v>
      </c>
      <c r="J359" s="40">
        <f>J363+J365+J367</f>
        <v>1851</v>
      </c>
      <c r="K359" s="40">
        <f>K363+K365+K367</f>
        <v>1720.3</v>
      </c>
      <c r="L359" s="40">
        <f>L363+L365+L367</f>
        <v>1715.3</v>
      </c>
      <c r="M359" s="13" t="s">
        <v>148</v>
      </c>
    </row>
    <row r="360" spans="1:13" ht="78.75">
      <c r="A360" s="13" t="s">
        <v>172</v>
      </c>
      <c r="B360" s="14" t="s">
        <v>229</v>
      </c>
      <c r="C360" s="14" t="s">
        <v>221</v>
      </c>
      <c r="D360" s="14" t="s">
        <v>42</v>
      </c>
      <c r="E360" s="14" t="s">
        <v>173</v>
      </c>
      <c r="F360" s="14" t="s">
        <v>8</v>
      </c>
      <c r="G360" s="14" t="s">
        <v>8</v>
      </c>
      <c r="H360" s="15" t="s">
        <v>8</v>
      </c>
      <c r="I360" s="13" t="s">
        <v>172</v>
      </c>
      <c r="J360" s="25"/>
      <c r="K360" s="25"/>
      <c r="L360" s="25"/>
      <c r="M360" s="13" t="s">
        <v>172</v>
      </c>
    </row>
    <row r="361" spans="1:13" ht="15.75">
      <c r="A361" s="19" t="s">
        <v>233</v>
      </c>
      <c r="B361" s="20" t="s">
        <v>229</v>
      </c>
      <c r="C361" s="20" t="s">
        <v>221</v>
      </c>
      <c r="D361" s="20" t="s">
        <v>42</v>
      </c>
      <c r="E361" s="20" t="s">
        <v>173</v>
      </c>
      <c r="F361" s="20" t="s">
        <v>234</v>
      </c>
      <c r="G361" s="20" t="s">
        <v>8</v>
      </c>
      <c r="H361" s="21" t="s">
        <v>8</v>
      </c>
      <c r="I361" s="19" t="s">
        <v>233</v>
      </c>
      <c r="J361" s="26"/>
      <c r="K361" s="26"/>
      <c r="L361" s="26"/>
      <c r="M361" s="19" t="s">
        <v>233</v>
      </c>
    </row>
    <row r="362" spans="1:13" ht="63">
      <c r="A362" s="48" t="s">
        <v>298</v>
      </c>
      <c r="B362" s="28" t="s">
        <v>229</v>
      </c>
      <c r="C362" s="28" t="s">
        <v>221</v>
      </c>
      <c r="D362" s="28" t="s">
        <v>42</v>
      </c>
      <c r="E362" s="28" t="s">
        <v>299</v>
      </c>
      <c r="F362" s="28"/>
      <c r="G362" s="28"/>
      <c r="H362" s="29"/>
      <c r="I362" s="27"/>
      <c r="J362" s="38">
        <f>J363</f>
        <v>58.2</v>
      </c>
      <c r="K362" s="38">
        <f>K363</f>
        <v>5</v>
      </c>
      <c r="L362" s="38">
        <f>L363</f>
        <v>0</v>
      </c>
      <c r="M362" s="19"/>
    </row>
    <row r="363" spans="1:13" ht="15.75">
      <c r="A363" s="48" t="s">
        <v>233</v>
      </c>
      <c r="B363" s="28" t="s">
        <v>229</v>
      </c>
      <c r="C363" s="28" t="s">
        <v>221</v>
      </c>
      <c r="D363" s="28" t="s">
        <v>42</v>
      </c>
      <c r="E363" s="28" t="s">
        <v>299</v>
      </c>
      <c r="F363" s="28" t="s">
        <v>234</v>
      </c>
      <c r="G363" s="28"/>
      <c r="H363" s="29"/>
      <c r="I363" s="27"/>
      <c r="J363" s="38">
        <v>58.2</v>
      </c>
      <c r="K363" s="38">
        <v>5</v>
      </c>
      <c r="L363" s="38"/>
      <c r="M363" s="19"/>
    </row>
    <row r="364" spans="1:13" ht="63">
      <c r="A364" s="27" t="s">
        <v>178</v>
      </c>
      <c r="B364" s="28" t="s">
        <v>229</v>
      </c>
      <c r="C364" s="28" t="s">
        <v>221</v>
      </c>
      <c r="D364" s="28" t="s">
        <v>42</v>
      </c>
      <c r="E364" s="28" t="s">
        <v>179</v>
      </c>
      <c r="F364" s="28" t="s">
        <v>8</v>
      </c>
      <c r="G364" s="28" t="s">
        <v>8</v>
      </c>
      <c r="H364" s="29" t="s">
        <v>8</v>
      </c>
      <c r="I364" s="27" t="s">
        <v>178</v>
      </c>
      <c r="J364" s="38">
        <f>J365</f>
        <v>77.5</v>
      </c>
      <c r="K364" s="38">
        <f>K365</f>
        <v>0</v>
      </c>
      <c r="L364" s="38">
        <f>L365</f>
        <v>0</v>
      </c>
      <c r="M364" s="13" t="s">
        <v>178</v>
      </c>
    </row>
    <row r="365" spans="1:13" ht="15.75">
      <c r="A365" s="31" t="s">
        <v>233</v>
      </c>
      <c r="B365" s="32" t="s">
        <v>229</v>
      </c>
      <c r="C365" s="32" t="s">
        <v>221</v>
      </c>
      <c r="D365" s="32" t="s">
        <v>42</v>
      </c>
      <c r="E365" s="32" t="s">
        <v>179</v>
      </c>
      <c r="F365" s="32" t="s">
        <v>234</v>
      </c>
      <c r="G365" s="32" t="s">
        <v>8</v>
      </c>
      <c r="H365" s="33" t="s">
        <v>8</v>
      </c>
      <c r="I365" s="31" t="s">
        <v>233</v>
      </c>
      <c r="J365" s="38">
        <v>77.5</v>
      </c>
      <c r="K365" s="38"/>
      <c r="L365" s="38"/>
      <c r="M365" s="19" t="s">
        <v>233</v>
      </c>
    </row>
    <row r="366" spans="1:13" ht="78.75">
      <c r="A366" s="48" t="s">
        <v>302</v>
      </c>
      <c r="B366" s="28" t="s">
        <v>229</v>
      </c>
      <c r="C366" s="28" t="s">
        <v>221</v>
      </c>
      <c r="D366" s="28" t="s">
        <v>42</v>
      </c>
      <c r="E366" s="28" t="s">
        <v>303</v>
      </c>
      <c r="F366" s="28"/>
      <c r="G366" s="28"/>
      <c r="H366" s="29"/>
      <c r="I366" s="27"/>
      <c r="J366" s="38">
        <f>J367</f>
        <v>1715.3</v>
      </c>
      <c r="K366" s="38">
        <f>K367</f>
        <v>1715.3</v>
      </c>
      <c r="L366" s="38">
        <f>L367</f>
        <v>1715.3</v>
      </c>
      <c r="M366" s="19"/>
    </row>
    <row r="367" spans="1:13" ht="31.5">
      <c r="A367" s="48" t="s">
        <v>25</v>
      </c>
      <c r="B367" s="28" t="s">
        <v>229</v>
      </c>
      <c r="C367" s="28" t="s">
        <v>221</v>
      </c>
      <c r="D367" s="28" t="s">
        <v>42</v>
      </c>
      <c r="E367" s="28" t="s">
        <v>303</v>
      </c>
      <c r="F367" s="28" t="s">
        <v>26</v>
      </c>
      <c r="G367" s="28"/>
      <c r="H367" s="29"/>
      <c r="I367" s="27"/>
      <c r="J367" s="38">
        <v>1715.3</v>
      </c>
      <c r="K367" s="38">
        <v>1715.3</v>
      </c>
      <c r="L367" s="38">
        <v>1715.3</v>
      </c>
      <c r="M367" s="19"/>
    </row>
    <row r="368" spans="1:13" ht="15.75">
      <c r="A368" s="73" t="s">
        <v>97</v>
      </c>
      <c r="B368" s="74" t="s">
        <v>229</v>
      </c>
      <c r="C368" s="74" t="s">
        <v>98</v>
      </c>
      <c r="D368" s="74" t="s">
        <v>18</v>
      </c>
      <c r="E368" s="74" t="s">
        <v>8</v>
      </c>
      <c r="F368" s="74" t="s">
        <v>8</v>
      </c>
      <c r="G368" s="74" t="s">
        <v>8</v>
      </c>
      <c r="H368" s="75" t="s">
        <v>8</v>
      </c>
      <c r="I368" s="73" t="s">
        <v>97</v>
      </c>
      <c r="J368" s="76">
        <f>J369</f>
        <v>968.8</v>
      </c>
      <c r="K368" s="76">
        <f>K369</f>
        <v>1372.4</v>
      </c>
      <c r="L368" s="76">
        <f>L369</f>
        <v>0</v>
      </c>
      <c r="M368" s="16" t="s">
        <v>97</v>
      </c>
    </row>
    <row r="369" spans="1:13" ht="15.75">
      <c r="A369" s="16" t="s">
        <v>106</v>
      </c>
      <c r="B369" s="17" t="s">
        <v>229</v>
      </c>
      <c r="C369" s="17" t="s">
        <v>98</v>
      </c>
      <c r="D369" s="17" t="s">
        <v>28</v>
      </c>
      <c r="E369" s="17" t="s">
        <v>8</v>
      </c>
      <c r="F369" s="17" t="s">
        <v>8</v>
      </c>
      <c r="G369" s="17" t="s">
        <v>8</v>
      </c>
      <c r="H369" s="18" t="s">
        <v>8</v>
      </c>
      <c r="I369" s="16" t="s">
        <v>106</v>
      </c>
      <c r="J369" s="24">
        <f>J373</f>
        <v>968.8</v>
      </c>
      <c r="K369" s="24">
        <f>K373</f>
        <v>1372.4</v>
      </c>
      <c r="L369" s="24">
        <f>L373</f>
        <v>0</v>
      </c>
      <c r="M369" s="16" t="s">
        <v>106</v>
      </c>
    </row>
    <row r="370" spans="1:13" ht="15.75">
      <c r="A370" s="27" t="s">
        <v>107</v>
      </c>
      <c r="B370" s="28" t="s">
        <v>229</v>
      </c>
      <c r="C370" s="28" t="s">
        <v>98</v>
      </c>
      <c r="D370" s="28" t="s">
        <v>28</v>
      </c>
      <c r="E370" s="28" t="s">
        <v>108</v>
      </c>
      <c r="F370" s="28" t="s">
        <v>8</v>
      </c>
      <c r="G370" s="14" t="s">
        <v>8</v>
      </c>
      <c r="H370" s="15" t="s">
        <v>8</v>
      </c>
      <c r="I370" s="13" t="s">
        <v>107</v>
      </c>
      <c r="J370" s="25"/>
      <c r="K370" s="25"/>
      <c r="L370" s="25"/>
      <c r="M370" s="13" t="s">
        <v>107</v>
      </c>
    </row>
    <row r="371" spans="1:13" ht="31.5">
      <c r="A371" s="27" t="s">
        <v>180</v>
      </c>
      <c r="B371" s="28" t="s">
        <v>229</v>
      </c>
      <c r="C371" s="28" t="s">
        <v>98</v>
      </c>
      <c r="D371" s="28" t="s">
        <v>28</v>
      </c>
      <c r="E371" s="28" t="s">
        <v>181</v>
      </c>
      <c r="F371" s="28" t="s">
        <v>8</v>
      </c>
      <c r="G371" s="14" t="s">
        <v>8</v>
      </c>
      <c r="H371" s="15" t="s">
        <v>8</v>
      </c>
      <c r="I371" s="13" t="s">
        <v>180</v>
      </c>
      <c r="J371" s="25"/>
      <c r="K371" s="25"/>
      <c r="L371" s="25"/>
      <c r="M371" s="13" t="s">
        <v>180</v>
      </c>
    </row>
    <row r="372" spans="1:13" ht="15.75">
      <c r="A372" s="31" t="s">
        <v>104</v>
      </c>
      <c r="B372" s="32" t="s">
        <v>229</v>
      </c>
      <c r="C372" s="32" t="s">
        <v>98</v>
      </c>
      <c r="D372" s="32" t="s">
        <v>28</v>
      </c>
      <c r="E372" s="32" t="s">
        <v>181</v>
      </c>
      <c r="F372" s="32" t="s">
        <v>105</v>
      </c>
      <c r="G372" s="20" t="s">
        <v>8</v>
      </c>
      <c r="H372" s="21" t="s">
        <v>8</v>
      </c>
      <c r="I372" s="19" t="s">
        <v>104</v>
      </c>
      <c r="J372" s="26"/>
      <c r="K372" s="26"/>
      <c r="L372" s="26"/>
      <c r="M372" s="19" t="s">
        <v>104</v>
      </c>
    </row>
    <row r="373" spans="1:13" ht="31.5">
      <c r="A373" s="27" t="s">
        <v>148</v>
      </c>
      <c r="B373" s="28" t="s">
        <v>229</v>
      </c>
      <c r="C373" s="28" t="s">
        <v>98</v>
      </c>
      <c r="D373" s="28" t="s">
        <v>28</v>
      </c>
      <c r="E373" s="28" t="s">
        <v>149</v>
      </c>
      <c r="F373" s="28" t="s">
        <v>8</v>
      </c>
      <c r="G373" s="28" t="s">
        <v>8</v>
      </c>
      <c r="H373" s="29" t="s">
        <v>8</v>
      </c>
      <c r="I373" s="27" t="s">
        <v>148</v>
      </c>
      <c r="J373" s="30">
        <v>968.8</v>
      </c>
      <c r="K373" s="30">
        <v>1372.4</v>
      </c>
      <c r="L373" s="38"/>
      <c r="M373" s="13" t="s">
        <v>148</v>
      </c>
    </row>
    <row r="374" spans="1:13" ht="31.5">
      <c r="A374" s="27" t="s">
        <v>246</v>
      </c>
      <c r="B374" s="28" t="s">
        <v>229</v>
      </c>
      <c r="C374" s="28" t="s">
        <v>98</v>
      </c>
      <c r="D374" s="28" t="s">
        <v>28</v>
      </c>
      <c r="E374" s="28" t="s">
        <v>247</v>
      </c>
      <c r="F374" s="28" t="s">
        <v>8</v>
      </c>
      <c r="G374" s="28" t="s">
        <v>8</v>
      </c>
      <c r="H374" s="29" t="s">
        <v>8</v>
      </c>
      <c r="I374" s="27" t="s">
        <v>246</v>
      </c>
      <c r="J374" s="30">
        <v>968.8</v>
      </c>
      <c r="K374" s="30">
        <v>1372.4</v>
      </c>
      <c r="L374" s="38"/>
      <c r="M374" s="13" t="s">
        <v>246</v>
      </c>
    </row>
    <row r="375" spans="1:13" ht="15.75">
      <c r="A375" s="31" t="s">
        <v>248</v>
      </c>
      <c r="B375" s="32" t="s">
        <v>229</v>
      </c>
      <c r="C375" s="32" t="s">
        <v>98</v>
      </c>
      <c r="D375" s="32" t="s">
        <v>28</v>
      </c>
      <c r="E375" s="32" t="s">
        <v>247</v>
      </c>
      <c r="F375" s="32" t="s">
        <v>249</v>
      </c>
      <c r="G375" s="32" t="s">
        <v>8</v>
      </c>
      <c r="H375" s="33" t="s">
        <v>8</v>
      </c>
      <c r="I375" s="31" t="s">
        <v>248</v>
      </c>
      <c r="J375" s="30">
        <v>968.8</v>
      </c>
      <c r="K375" s="30">
        <v>1372.4</v>
      </c>
      <c r="L375" s="30"/>
      <c r="M375" s="19" t="s">
        <v>248</v>
      </c>
    </row>
    <row r="376" spans="1:13" ht="15.75">
      <c r="A376" s="73" t="s">
        <v>250</v>
      </c>
      <c r="B376" s="74" t="s">
        <v>229</v>
      </c>
      <c r="C376" s="74" t="s">
        <v>44</v>
      </c>
      <c r="D376" s="74" t="s">
        <v>18</v>
      </c>
      <c r="E376" s="74" t="s">
        <v>8</v>
      </c>
      <c r="F376" s="74" t="s">
        <v>8</v>
      </c>
      <c r="G376" s="74" t="s">
        <v>8</v>
      </c>
      <c r="H376" s="75" t="s">
        <v>8</v>
      </c>
      <c r="I376" s="73" t="s">
        <v>250</v>
      </c>
      <c r="J376" s="76">
        <f>J384</f>
        <v>4185.3</v>
      </c>
      <c r="K376" s="76">
        <f>K384</f>
        <v>4123.4</v>
      </c>
      <c r="L376" s="76">
        <f>L384</f>
        <v>4143.6</v>
      </c>
      <c r="M376" s="16" t="s">
        <v>250</v>
      </c>
    </row>
    <row r="377" spans="1:13" ht="15.75">
      <c r="A377" s="35" t="s">
        <v>251</v>
      </c>
      <c r="B377" s="36" t="s">
        <v>229</v>
      </c>
      <c r="C377" s="36" t="s">
        <v>44</v>
      </c>
      <c r="D377" s="36" t="s">
        <v>17</v>
      </c>
      <c r="E377" s="36" t="s">
        <v>8</v>
      </c>
      <c r="F377" s="36" t="s">
        <v>8</v>
      </c>
      <c r="G377" s="36" t="s">
        <v>8</v>
      </c>
      <c r="H377" s="37" t="s">
        <v>8</v>
      </c>
      <c r="I377" s="35" t="s">
        <v>251</v>
      </c>
      <c r="J377" s="40">
        <f>J384</f>
        <v>4185.3</v>
      </c>
      <c r="K377" s="40">
        <f>K384</f>
        <v>4123.4</v>
      </c>
      <c r="L377" s="40">
        <f>L384</f>
        <v>4143.6</v>
      </c>
      <c r="M377" s="16" t="s">
        <v>251</v>
      </c>
    </row>
    <row r="378" spans="1:13" ht="31.5">
      <c r="A378" s="13" t="s">
        <v>252</v>
      </c>
      <c r="B378" s="14" t="s">
        <v>229</v>
      </c>
      <c r="C378" s="14" t="s">
        <v>44</v>
      </c>
      <c r="D378" s="14" t="s">
        <v>17</v>
      </c>
      <c r="E378" s="14" t="s">
        <v>253</v>
      </c>
      <c r="F378" s="14" t="s">
        <v>8</v>
      </c>
      <c r="G378" s="14" t="s">
        <v>8</v>
      </c>
      <c r="H378" s="15" t="s">
        <v>8</v>
      </c>
      <c r="I378" s="13" t="s">
        <v>252</v>
      </c>
      <c r="J378" s="25"/>
      <c r="K378" s="25"/>
      <c r="L378" s="25"/>
      <c r="M378" s="13" t="s">
        <v>252</v>
      </c>
    </row>
    <row r="379" spans="1:13" ht="31.5">
      <c r="A379" s="13" t="s">
        <v>58</v>
      </c>
      <c r="B379" s="14" t="s">
        <v>229</v>
      </c>
      <c r="C379" s="14" t="s">
        <v>44</v>
      </c>
      <c r="D379" s="14" t="s">
        <v>17</v>
      </c>
      <c r="E379" s="14" t="s">
        <v>254</v>
      </c>
      <c r="F379" s="14" t="s">
        <v>8</v>
      </c>
      <c r="G379" s="14" t="s">
        <v>8</v>
      </c>
      <c r="H379" s="15" t="s">
        <v>8</v>
      </c>
      <c r="I379" s="13" t="s">
        <v>58</v>
      </c>
      <c r="J379" s="25"/>
      <c r="K379" s="25"/>
      <c r="L379" s="25"/>
      <c r="M379" s="13" t="s">
        <v>58</v>
      </c>
    </row>
    <row r="380" spans="1:13" ht="31.5">
      <c r="A380" s="19" t="s">
        <v>60</v>
      </c>
      <c r="B380" s="20" t="s">
        <v>229</v>
      </c>
      <c r="C380" s="20" t="s">
        <v>44</v>
      </c>
      <c r="D380" s="20" t="s">
        <v>17</v>
      </c>
      <c r="E380" s="20" t="s">
        <v>254</v>
      </c>
      <c r="F380" s="20" t="s">
        <v>61</v>
      </c>
      <c r="G380" s="20" t="s">
        <v>8</v>
      </c>
      <c r="H380" s="21" t="s">
        <v>8</v>
      </c>
      <c r="I380" s="19" t="s">
        <v>60</v>
      </c>
      <c r="J380" s="26"/>
      <c r="K380" s="26"/>
      <c r="L380" s="26"/>
      <c r="M380" s="19" t="s">
        <v>60</v>
      </c>
    </row>
    <row r="381" spans="1:13" ht="31.5">
      <c r="A381" s="13" t="s">
        <v>255</v>
      </c>
      <c r="B381" s="14" t="s">
        <v>229</v>
      </c>
      <c r="C381" s="14" t="s">
        <v>44</v>
      </c>
      <c r="D381" s="14" t="s">
        <v>17</v>
      </c>
      <c r="E381" s="14" t="s">
        <v>256</v>
      </c>
      <c r="F381" s="14" t="s">
        <v>8</v>
      </c>
      <c r="G381" s="14" t="s">
        <v>8</v>
      </c>
      <c r="H381" s="15" t="s">
        <v>8</v>
      </c>
      <c r="I381" s="13" t="s">
        <v>255</v>
      </c>
      <c r="J381" s="25"/>
      <c r="K381" s="25"/>
      <c r="L381" s="25"/>
      <c r="M381" s="13" t="s">
        <v>255</v>
      </c>
    </row>
    <row r="382" spans="1:13" ht="31.5">
      <c r="A382" s="13" t="s">
        <v>257</v>
      </c>
      <c r="B382" s="14" t="s">
        <v>229</v>
      </c>
      <c r="C382" s="14" t="s">
        <v>44</v>
      </c>
      <c r="D382" s="14" t="s">
        <v>17</v>
      </c>
      <c r="E382" s="14" t="s">
        <v>258</v>
      </c>
      <c r="F382" s="14" t="s">
        <v>8</v>
      </c>
      <c r="G382" s="14" t="s">
        <v>8</v>
      </c>
      <c r="H382" s="15" t="s">
        <v>8</v>
      </c>
      <c r="I382" s="13" t="s">
        <v>257</v>
      </c>
      <c r="J382" s="25"/>
      <c r="K382" s="25"/>
      <c r="L382" s="25"/>
      <c r="M382" s="13" t="s">
        <v>257</v>
      </c>
    </row>
    <row r="383" spans="1:13" ht="31.5">
      <c r="A383" s="19" t="s">
        <v>60</v>
      </c>
      <c r="B383" s="20" t="s">
        <v>229</v>
      </c>
      <c r="C383" s="20" t="s">
        <v>44</v>
      </c>
      <c r="D383" s="20" t="s">
        <v>17</v>
      </c>
      <c r="E383" s="20" t="s">
        <v>258</v>
      </c>
      <c r="F383" s="20" t="s">
        <v>61</v>
      </c>
      <c r="G383" s="20" t="s">
        <v>8</v>
      </c>
      <c r="H383" s="21" t="s">
        <v>8</v>
      </c>
      <c r="I383" s="19" t="s">
        <v>60</v>
      </c>
      <c r="J383" s="25"/>
      <c r="K383" s="25"/>
      <c r="L383" s="25"/>
      <c r="M383" s="19" t="s">
        <v>60</v>
      </c>
    </row>
    <row r="384" spans="1:13" ht="31.5">
      <c r="A384" s="47" t="s">
        <v>148</v>
      </c>
      <c r="B384" s="36" t="s">
        <v>229</v>
      </c>
      <c r="C384" s="36" t="s">
        <v>44</v>
      </c>
      <c r="D384" s="36" t="s">
        <v>17</v>
      </c>
      <c r="E384" s="36" t="s">
        <v>294</v>
      </c>
      <c r="F384" s="36"/>
      <c r="G384" s="36"/>
      <c r="H384" s="37"/>
      <c r="I384" s="35"/>
      <c r="J384" s="40">
        <f>J385+J387</f>
        <v>4185.3</v>
      </c>
      <c r="K384" s="40">
        <f>K385+K387</f>
        <v>4123.4</v>
      </c>
      <c r="L384" s="40">
        <f>L385+L387</f>
        <v>4143.6</v>
      </c>
      <c r="M384" s="19"/>
    </row>
    <row r="385" spans="1:13" ht="78.75">
      <c r="A385" s="48" t="s">
        <v>304</v>
      </c>
      <c r="B385" s="28" t="s">
        <v>229</v>
      </c>
      <c r="C385" s="28" t="s">
        <v>44</v>
      </c>
      <c r="D385" s="28" t="s">
        <v>17</v>
      </c>
      <c r="E385" s="28" t="s">
        <v>305</v>
      </c>
      <c r="F385" s="28"/>
      <c r="G385" s="28" t="s">
        <v>8</v>
      </c>
      <c r="H385" s="29" t="s">
        <v>8</v>
      </c>
      <c r="I385" s="27" t="s">
        <v>148</v>
      </c>
      <c r="J385" s="38">
        <f>J386</f>
        <v>20</v>
      </c>
      <c r="K385" s="38">
        <f>K386</f>
        <v>28</v>
      </c>
      <c r="L385" s="38">
        <f>L386</f>
        <v>32</v>
      </c>
      <c r="M385" s="19"/>
    </row>
    <row r="386" spans="1:13" ht="15.75">
      <c r="A386" s="48" t="s">
        <v>233</v>
      </c>
      <c r="B386" s="28" t="s">
        <v>229</v>
      </c>
      <c r="C386" s="28" t="s">
        <v>44</v>
      </c>
      <c r="D386" s="28" t="s">
        <v>17</v>
      </c>
      <c r="E386" s="28" t="s">
        <v>305</v>
      </c>
      <c r="F386" s="28" t="s">
        <v>234</v>
      </c>
      <c r="G386" s="28" t="s">
        <v>8</v>
      </c>
      <c r="H386" s="29" t="s">
        <v>8</v>
      </c>
      <c r="I386" s="27" t="s">
        <v>248</v>
      </c>
      <c r="J386" s="38">
        <v>20</v>
      </c>
      <c r="K386" s="38">
        <v>28</v>
      </c>
      <c r="L386" s="38">
        <v>32</v>
      </c>
      <c r="M386" s="19"/>
    </row>
    <row r="387" spans="1:13" ht="78.75">
      <c r="A387" s="48" t="s">
        <v>292</v>
      </c>
      <c r="B387" s="28" t="s">
        <v>229</v>
      </c>
      <c r="C387" s="28" t="s">
        <v>44</v>
      </c>
      <c r="D387" s="28" t="s">
        <v>17</v>
      </c>
      <c r="E387" s="28" t="s">
        <v>293</v>
      </c>
      <c r="F387" s="28"/>
      <c r="G387" s="28" t="s">
        <v>8</v>
      </c>
      <c r="H387" s="29" t="s">
        <v>8</v>
      </c>
      <c r="I387" s="27" t="s">
        <v>250</v>
      </c>
      <c r="J387" s="38">
        <f>J388</f>
        <v>4165.3</v>
      </c>
      <c r="K387" s="38">
        <f>K388</f>
        <v>4095.4</v>
      </c>
      <c r="L387" s="38">
        <f>L388</f>
        <v>4111.6</v>
      </c>
      <c r="M387" s="19"/>
    </row>
    <row r="388" spans="1:13" ht="31.5">
      <c r="A388" s="48" t="s">
        <v>60</v>
      </c>
      <c r="B388" s="28" t="s">
        <v>229</v>
      </c>
      <c r="C388" s="28" t="s">
        <v>44</v>
      </c>
      <c r="D388" s="28" t="s">
        <v>17</v>
      </c>
      <c r="E388" s="28" t="s">
        <v>293</v>
      </c>
      <c r="F388" s="28" t="s">
        <v>61</v>
      </c>
      <c r="G388" s="28" t="s">
        <v>8</v>
      </c>
      <c r="H388" s="29" t="s">
        <v>8</v>
      </c>
      <c r="I388" s="27" t="s">
        <v>251</v>
      </c>
      <c r="J388" s="38">
        <v>4165.3</v>
      </c>
      <c r="K388" s="38">
        <v>4095.4</v>
      </c>
      <c r="L388" s="38">
        <v>4111.6</v>
      </c>
      <c r="M388" s="19"/>
    </row>
    <row r="389" spans="1:13" ht="63">
      <c r="A389" s="84" t="s">
        <v>259</v>
      </c>
      <c r="B389" s="85" t="s">
        <v>260</v>
      </c>
      <c r="C389" s="85" t="s">
        <v>8</v>
      </c>
      <c r="D389" s="85" t="s">
        <v>8</v>
      </c>
      <c r="E389" s="85" t="s">
        <v>8</v>
      </c>
      <c r="F389" s="85" t="s">
        <v>8</v>
      </c>
      <c r="G389" s="85" t="s">
        <v>8</v>
      </c>
      <c r="H389" s="86" t="s">
        <v>8</v>
      </c>
      <c r="I389" s="84" t="s">
        <v>259</v>
      </c>
      <c r="J389" s="88"/>
      <c r="K389" s="88"/>
      <c r="L389" s="88"/>
      <c r="M389" s="16" t="s">
        <v>259</v>
      </c>
    </row>
    <row r="390" spans="1:13" ht="31.5">
      <c r="A390" s="16" t="s">
        <v>16</v>
      </c>
      <c r="B390" s="17" t="s">
        <v>260</v>
      </c>
      <c r="C390" s="17" t="s">
        <v>17</v>
      </c>
      <c r="D390" s="17" t="s">
        <v>18</v>
      </c>
      <c r="E390" s="17" t="s">
        <v>8</v>
      </c>
      <c r="F390" s="17" t="s">
        <v>8</v>
      </c>
      <c r="G390" s="17" t="s">
        <v>8</v>
      </c>
      <c r="H390" s="18" t="s">
        <v>8</v>
      </c>
      <c r="I390" s="16" t="s">
        <v>16</v>
      </c>
      <c r="J390" s="24"/>
      <c r="K390" s="24"/>
      <c r="L390" s="24"/>
      <c r="M390" s="16" t="s">
        <v>16</v>
      </c>
    </row>
    <row r="391" spans="1:13" ht="78.75">
      <c r="A391" s="16" t="s">
        <v>121</v>
      </c>
      <c r="B391" s="17" t="s">
        <v>260</v>
      </c>
      <c r="C391" s="17" t="s">
        <v>17</v>
      </c>
      <c r="D391" s="17" t="s">
        <v>87</v>
      </c>
      <c r="E391" s="17" t="s">
        <v>8</v>
      </c>
      <c r="F391" s="17" t="s">
        <v>8</v>
      </c>
      <c r="G391" s="17" t="s">
        <v>8</v>
      </c>
      <c r="H391" s="18" t="s">
        <v>8</v>
      </c>
      <c r="I391" s="16" t="s">
        <v>121</v>
      </c>
      <c r="J391" s="24"/>
      <c r="K391" s="24"/>
      <c r="L391" s="24"/>
      <c r="M391" s="16" t="s">
        <v>121</v>
      </c>
    </row>
    <row r="392" spans="1:13" ht="78.75">
      <c r="A392" s="13" t="s">
        <v>21</v>
      </c>
      <c r="B392" s="14" t="s">
        <v>260</v>
      </c>
      <c r="C392" s="14" t="s">
        <v>17</v>
      </c>
      <c r="D392" s="14" t="s">
        <v>87</v>
      </c>
      <c r="E392" s="14" t="s">
        <v>22</v>
      </c>
      <c r="F392" s="14" t="s">
        <v>8</v>
      </c>
      <c r="G392" s="14" t="s">
        <v>8</v>
      </c>
      <c r="H392" s="15" t="s">
        <v>8</v>
      </c>
      <c r="I392" s="13" t="s">
        <v>21</v>
      </c>
      <c r="J392" s="25"/>
      <c r="K392" s="25"/>
      <c r="L392" s="25"/>
      <c r="M392" s="13" t="s">
        <v>21</v>
      </c>
    </row>
    <row r="393" spans="1:13" ht="15.75">
      <c r="A393" s="13" t="s">
        <v>29</v>
      </c>
      <c r="B393" s="14" t="s">
        <v>260</v>
      </c>
      <c r="C393" s="14" t="s">
        <v>17</v>
      </c>
      <c r="D393" s="14" t="s">
        <v>87</v>
      </c>
      <c r="E393" s="14" t="s">
        <v>30</v>
      </c>
      <c r="F393" s="14" t="s">
        <v>8</v>
      </c>
      <c r="G393" s="14" t="s">
        <v>8</v>
      </c>
      <c r="H393" s="15" t="s">
        <v>8</v>
      </c>
      <c r="I393" s="13" t="s">
        <v>29</v>
      </c>
      <c r="J393" s="25"/>
      <c r="K393" s="25"/>
      <c r="L393" s="25"/>
      <c r="M393" s="13" t="s">
        <v>29</v>
      </c>
    </row>
    <row r="394" spans="1:13" ht="31.5">
      <c r="A394" s="19" t="s">
        <v>25</v>
      </c>
      <c r="B394" s="20" t="s">
        <v>260</v>
      </c>
      <c r="C394" s="20" t="s">
        <v>17</v>
      </c>
      <c r="D394" s="20" t="s">
        <v>87</v>
      </c>
      <c r="E394" s="20" t="s">
        <v>30</v>
      </c>
      <c r="F394" s="20" t="s">
        <v>26</v>
      </c>
      <c r="G394" s="20" t="s">
        <v>8</v>
      </c>
      <c r="H394" s="21" t="s">
        <v>8</v>
      </c>
      <c r="I394" s="19" t="s">
        <v>25</v>
      </c>
      <c r="J394" s="26"/>
      <c r="K394" s="26"/>
      <c r="L394" s="26"/>
      <c r="M394" s="19" t="s">
        <v>25</v>
      </c>
    </row>
    <row r="395" spans="1:13" ht="15.75">
      <c r="A395" s="35" t="s">
        <v>33</v>
      </c>
      <c r="B395" s="36" t="s">
        <v>260</v>
      </c>
      <c r="C395" s="36" t="s">
        <v>17</v>
      </c>
      <c r="D395" s="36" t="s">
        <v>34</v>
      </c>
      <c r="E395" s="36" t="s">
        <v>8</v>
      </c>
      <c r="F395" s="36" t="s">
        <v>8</v>
      </c>
      <c r="G395" s="17" t="s">
        <v>8</v>
      </c>
      <c r="H395" s="18" t="s">
        <v>8</v>
      </c>
      <c r="I395" s="16" t="s">
        <v>33</v>
      </c>
      <c r="J395" s="24"/>
      <c r="K395" s="24"/>
      <c r="L395" s="24"/>
      <c r="M395" s="16" t="s">
        <v>33</v>
      </c>
    </row>
    <row r="396" spans="1:13" ht="15.75">
      <c r="A396" s="27" t="s">
        <v>261</v>
      </c>
      <c r="B396" s="28" t="s">
        <v>260</v>
      </c>
      <c r="C396" s="28" t="s">
        <v>17</v>
      </c>
      <c r="D396" s="28" t="s">
        <v>34</v>
      </c>
      <c r="E396" s="28" t="s">
        <v>262</v>
      </c>
      <c r="F396" s="28" t="s">
        <v>8</v>
      </c>
      <c r="G396" s="14" t="s">
        <v>8</v>
      </c>
      <c r="H396" s="15" t="s">
        <v>8</v>
      </c>
      <c r="I396" s="13" t="s">
        <v>261</v>
      </c>
      <c r="J396" s="25"/>
      <c r="K396" s="25"/>
      <c r="L396" s="25"/>
      <c r="M396" s="13" t="s">
        <v>261</v>
      </c>
    </row>
    <row r="397" spans="1:13" ht="15.75">
      <c r="A397" s="31" t="s">
        <v>261</v>
      </c>
      <c r="B397" s="32" t="s">
        <v>260</v>
      </c>
      <c r="C397" s="32" t="s">
        <v>17</v>
      </c>
      <c r="D397" s="32" t="s">
        <v>34</v>
      </c>
      <c r="E397" s="32" t="s">
        <v>262</v>
      </c>
      <c r="F397" s="32" t="s">
        <v>263</v>
      </c>
      <c r="G397" s="20" t="s">
        <v>8</v>
      </c>
      <c r="H397" s="21" t="s">
        <v>8</v>
      </c>
      <c r="I397" s="19" t="s">
        <v>261</v>
      </c>
      <c r="J397" s="26"/>
      <c r="K397" s="26"/>
      <c r="L397" s="26"/>
      <c r="M397" s="19" t="s">
        <v>261</v>
      </c>
    </row>
    <row r="398" spans="1:13" ht="47.25">
      <c r="A398" s="35" t="s">
        <v>264</v>
      </c>
      <c r="B398" s="36" t="s">
        <v>260</v>
      </c>
      <c r="C398" s="36" t="s">
        <v>34</v>
      </c>
      <c r="D398" s="36" t="s">
        <v>18</v>
      </c>
      <c r="E398" s="36" t="s">
        <v>8</v>
      </c>
      <c r="F398" s="36" t="s">
        <v>8</v>
      </c>
      <c r="G398" s="36" t="s">
        <v>8</v>
      </c>
      <c r="H398" s="37" t="s">
        <v>8</v>
      </c>
      <c r="I398" s="35" t="s">
        <v>264</v>
      </c>
      <c r="J398" s="40">
        <v>300</v>
      </c>
      <c r="K398" s="40"/>
      <c r="L398" s="40"/>
      <c r="M398" s="16" t="s">
        <v>264</v>
      </c>
    </row>
    <row r="399" spans="1:13" ht="47.25">
      <c r="A399" s="35" t="s">
        <v>265</v>
      </c>
      <c r="B399" s="36" t="s">
        <v>260</v>
      </c>
      <c r="C399" s="36" t="s">
        <v>34</v>
      </c>
      <c r="D399" s="36" t="s">
        <v>17</v>
      </c>
      <c r="E399" s="36" t="s">
        <v>8</v>
      </c>
      <c r="F399" s="36" t="s">
        <v>8</v>
      </c>
      <c r="G399" s="36" t="s">
        <v>8</v>
      </c>
      <c r="H399" s="37" t="s">
        <v>8</v>
      </c>
      <c r="I399" s="35" t="s">
        <v>265</v>
      </c>
      <c r="J399" s="40">
        <v>300</v>
      </c>
      <c r="K399" s="40"/>
      <c r="L399" s="40"/>
      <c r="M399" s="16" t="s">
        <v>265</v>
      </c>
    </row>
    <row r="400" spans="1:13" ht="31.5">
      <c r="A400" s="27" t="s">
        <v>266</v>
      </c>
      <c r="B400" s="28" t="s">
        <v>260</v>
      </c>
      <c r="C400" s="28" t="s">
        <v>34</v>
      </c>
      <c r="D400" s="28" t="s">
        <v>17</v>
      </c>
      <c r="E400" s="28" t="s">
        <v>267</v>
      </c>
      <c r="F400" s="28" t="s">
        <v>8</v>
      </c>
      <c r="G400" s="28" t="s">
        <v>8</v>
      </c>
      <c r="H400" s="29" t="s">
        <v>8</v>
      </c>
      <c r="I400" s="27" t="s">
        <v>266</v>
      </c>
      <c r="J400" s="38">
        <v>300</v>
      </c>
      <c r="K400" s="38"/>
      <c r="L400" s="38"/>
      <c r="M400" s="13" t="s">
        <v>266</v>
      </c>
    </row>
    <row r="401" spans="1:13" ht="31.5">
      <c r="A401" s="27" t="s">
        <v>268</v>
      </c>
      <c r="B401" s="28" t="s">
        <v>260</v>
      </c>
      <c r="C401" s="28" t="s">
        <v>34</v>
      </c>
      <c r="D401" s="28" t="s">
        <v>17</v>
      </c>
      <c r="E401" s="28" t="s">
        <v>269</v>
      </c>
      <c r="F401" s="28" t="s">
        <v>8</v>
      </c>
      <c r="G401" s="28" t="s">
        <v>8</v>
      </c>
      <c r="H401" s="29" t="s">
        <v>8</v>
      </c>
      <c r="I401" s="27" t="s">
        <v>268</v>
      </c>
      <c r="J401" s="38">
        <v>300</v>
      </c>
      <c r="K401" s="38"/>
      <c r="L401" s="38"/>
      <c r="M401" s="13" t="s">
        <v>268</v>
      </c>
    </row>
    <row r="402" spans="1:13" ht="15.75">
      <c r="A402" s="31" t="s">
        <v>48</v>
      </c>
      <c r="B402" s="32" t="s">
        <v>260</v>
      </c>
      <c r="C402" s="32" t="s">
        <v>34</v>
      </c>
      <c r="D402" s="32" t="s">
        <v>17</v>
      </c>
      <c r="E402" s="32" t="s">
        <v>269</v>
      </c>
      <c r="F402" s="32" t="s">
        <v>49</v>
      </c>
      <c r="G402" s="32" t="s">
        <v>8</v>
      </c>
      <c r="H402" s="33" t="s">
        <v>8</v>
      </c>
      <c r="I402" s="31" t="s">
        <v>48</v>
      </c>
      <c r="J402" s="30">
        <v>300</v>
      </c>
      <c r="K402" s="30"/>
      <c r="L402" s="30"/>
      <c r="M402" s="19" t="s">
        <v>48</v>
      </c>
    </row>
    <row r="403" spans="1:13" ht="78.75">
      <c r="A403" s="16" t="s">
        <v>270</v>
      </c>
      <c r="B403" s="17" t="s">
        <v>260</v>
      </c>
      <c r="C403" s="17" t="s">
        <v>271</v>
      </c>
      <c r="D403" s="17" t="s">
        <v>18</v>
      </c>
      <c r="E403" s="17" t="s">
        <v>8</v>
      </c>
      <c r="F403" s="17" t="s">
        <v>8</v>
      </c>
      <c r="G403" s="17" t="s">
        <v>8</v>
      </c>
      <c r="H403" s="18" t="s">
        <v>8</v>
      </c>
      <c r="I403" s="16" t="s">
        <v>270</v>
      </c>
      <c r="J403" s="24"/>
      <c r="K403" s="24"/>
      <c r="L403" s="24"/>
      <c r="M403" s="16" t="s">
        <v>270</v>
      </c>
    </row>
    <row r="404" spans="1:13" ht="63">
      <c r="A404" s="16" t="s">
        <v>272</v>
      </c>
      <c r="B404" s="17" t="s">
        <v>260</v>
      </c>
      <c r="C404" s="17" t="s">
        <v>271</v>
      </c>
      <c r="D404" s="17" t="s">
        <v>28</v>
      </c>
      <c r="E404" s="17" t="s">
        <v>8</v>
      </c>
      <c r="F404" s="17" t="s">
        <v>8</v>
      </c>
      <c r="G404" s="17" t="s">
        <v>8</v>
      </c>
      <c r="H404" s="18" t="s">
        <v>8</v>
      </c>
      <c r="I404" s="16" t="s">
        <v>272</v>
      </c>
      <c r="J404" s="24"/>
      <c r="K404" s="24"/>
      <c r="L404" s="24"/>
      <c r="M404" s="16" t="s">
        <v>272</v>
      </c>
    </row>
    <row r="405" spans="1:13" ht="15.75">
      <c r="A405" s="13" t="s">
        <v>273</v>
      </c>
      <c r="B405" s="14" t="s">
        <v>260</v>
      </c>
      <c r="C405" s="14" t="s">
        <v>271</v>
      </c>
      <c r="D405" s="14" t="s">
        <v>28</v>
      </c>
      <c r="E405" s="14" t="s">
        <v>274</v>
      </c>
      <c r="F405" s="14" t="s">
        <v>8</v>
      </c>
      <c r="G405" s="14" t="s">
        <v>8</v>
      </c>
      <c r="H405" s="15" t="s">
        <v>8</v>
      </c>
      <c r="I405" s="13" t="s">
        <v>273</v>
      </c>
      <c r="J405" s="25"/>
      <c r="K405" s="25"/>
      <c r="L405" s="25"/>
      <c r="M405" s="13" t="s">
        <v>273</v>
      </c>
    </row>
    <row r="406" spans="1:13" ht="141.75">
      <c r="A406" s="22" t="s">
        <v>275</v>
      </c>
      <c r="B406" s="14" t="s">
        <v>260</v>
      </c>
      <c r="C406" s="14" t="s">
        <v>271</v>
      </c>
      <c r="D406" s="14" t="s">
        <v>28</v>
      </c>
      <c r="E406" s="14" t="s">
        <v>276</v>
      </c>
      <c r="F406" s="14" t="s">
        <v>8</v>
      </c>
      <c r="G406" s="14" t="s">
        <v>8</v>
      </c>
      <c r="H406" s="15" t="s">
        <v>8</v>
      </c>
      <c r="I406" s="22" t="s">
        <v>275</v>
      </c>
      <c r="J406" s="25"/>
      <c r="K406" s="25"/>
      <c r="L406" s="25"/>
      <c r="M406" s="22" t="s">
        <v>275</v>
      </c>
    </row>
    <row r="407" spans="1:13" ht="15.75">
      <c r="A407" s="19" t="s">
        <v>277</v>
      </c>
      <c r="B407" s="20" t="s">
        <v>260</v>
      </c>
      <c r="C407" s="20" t="s">
        <v>271</v>
      </c>
      <c r="D407" s="20" t="s">
        <v>28</v>
      </c>
      <c r="E407" s="20" t="s">
        <v>276</v>
      </c>
      <c r="F407" s="20" t="s">
        <v>278</v>
      </c>
      <c r="G407" s="20" t="s">
        <v>8</v>
      </c>
      <c r="H407" s="21" t="s">
        <v>8</v>
      </c>
      <c r="I407" s="19" t="s">
        <v>277</v>
      </c>
      <c r="J407" s="26"/>
      <c r="K407" s="26"/>
      <c r="L407" s="26"/>
      <c r="M407" s="19" t="s">
        <v>277</v>
      </c>
    </row>
    <row r="408" spans="1:13" ht="15.75">
      <c r="A408" s="69" t="s">
        <v>279</v>
      </c>
      <c r="B408" s="70" t="s">
        <v>8</v>
      </c>
      <c r="C408" s="70" t="s">
        <v>8</v>
      </c>
      <c r="D408" s="70" t="s">
        <v>8</v>
      </c>
      <c r="E408" s="32"/>
      <c r="F408" s="70" t="s">
        <v>8</v>
      </c>
      <c r="G408" s="70" t="s">
        <v>8</v>
      </c>
      <c r="H408" s="71" t="s">
        <v>8</v>
      </c>
      <c r="I408" s="69" t="s">
        <v>279</v>
      </c>
      <c r="J408" s="72">
        <f>J389+J311+J287+J223+J157+J149+J28+J12+J398</f>
        <v>299828.02</v>
      </c>
      <c r="K408" s="72">
        <f>K389+K311+K287+K223+K157+K149+K28+K12</f>
        <v>299169.52</v>
      </c>
      <c r="L408" s="72">
        <f>L389+L311+L287+L223+L157+L149+L28+L12</f>
        <v>296421.22</v>
      </c>
      <c r="M408" s="6" t="s">
        <v>279</v>
      </c>
    </row>
    <row r="409" spans="4:6" ht="15.75">
      <c r="D409" s="62"/>
      <c r="E409" s="63" t="s">
        <v>8</v>
      </c>
      <c r="F409" s="62"/>
    </row>
    <row r="410" spans="4:6" ht="12.75">
      <c r="D410" s="62"/>
      <c r="E410" s="62"/>
      <c r="F410" s="62"/>
    </row>
    <row r="411" spans="10:12" ht="12.75">
      <c r="J411">
        <v>299528</v>
      </c>
      <c r="K411">
        <v>299169.5</v>
      </c>
      <c r="L411">
        <v>296421.2</v>
      </c>
    </row>
    <row r="414" spans="11:12" ht="12.75">
      <c r="K414" s="94">
        <f>K408-K411</f>
        <v>0.02000000001862645</v>
      </c>
      <c r="L414" s="94">
        <f>L408-L411</f>
        <v>0.01999999996041879</v>
      </c>
    </row>
  </sheetData>
  <sheetProtection/>
  <mergeCells count="10">
    <mergeCell ref="K3:L3"/>
    <mergeCell ref="A5:M5"/>
    <mergeCell ref="A6:L6"/>
    <mergeCell ref="A9:A10"/>
    <mergeCell ref="I9:I10"/>
    <mergeCell ref="J9:J10"/>
    <mergeCell ref="M9:M10"/>
    <mergeCell ref="B9:H9"/>
    <mergeCell ref="K9:K10"/>
    <mergeCell ref="L9:L10"/>
  </mergeCells>
  <printOptions/>
  <pageMargins left="0.27" right="0.1968503937007874" top="0.15748031496062992" bottom="0.22" header="0" footer="0"/>
  <pageSetup fitToHeight="0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55"/>
  <sheetViews>
    <sheetView showGridLines="0" tabSelected="1" zoomScale="75" zoomScaleNormal="75" zoomScalePageLayoutView="0" workbookViewId="0" topLeftCell="A1">
      <selection activeCell="S10" sqref="S10"/>
    </sheetView>
  </sheetViews>
  <sheetFormatPr defaultColWidth="9.00390625" defaultRowHeight="12.75"/>
  <cols>
    <col min="1" max="1" width="5.75390625" style="112" customWidth="1"/>
    <col min="2" max="2" width="48.75390625" style="112" customWidth="1"/>
    <col min="3" max="3" width="8.75390625" style="112" customWidth="1"/>
    <col min="4" max="4" width="6.625" style="112" customWidth="1"/>
    <col min="5" max="5" width="7.375" style="112" customWidth="1"/>
    <col min="6" max="6" width="13.625" style="112" customWidth="1"/>
    <col min="7" max="7" width="7.875" style="112" customWidth="1"/>
    <col min="8" max="9" width="10.75390625" style="112" hidden="1" customWidth="1"/>
    <col min="10" max="10" width="43.125" style="112" hidden="1" customWidth="1"/>
    <col min="11" max="11" width="18.25390625" style="112" customWidth="1"/>
    <col min="12" max="12" width="19.25390625" style="112" customWidth="1"/>
    <col min="13" max="13" width="18.375" style="112" customWidth="1"/>
    <col min="14" max="14" width="43.125" style="112" hidden="1" customWidth="1"/>
    <col min="15" max="17" width="9.125" style="112" customWidth="1"/>
    <col min="18" max="18" width="9.875" style="112" bestFit="1" customWidth="1"/>
    <col min="19" max="16384" width="9.125" style="112" customWidth="1"/>
  </cols>
  <sheetData>
    <row r="1" spans="2:14" ht="18.75">
      <c r="B1" s="96"/>
      <c r="C1" s="96"/>
      <c r="D1" s="96"/>
      <c r="E1" s="96"/>
      <c r="F1" s="96"/>
      <c r="G1" s="96"/>
      <c r="H1" s="96"/>
      <c r="I1" s="97"/>
      <c r="J1" s="98"/>
      <c r="K1" s="98"/>
      <c r="L1" s="98"/>
      <c r="M1" s="98" t="s">
        <v>281</v>
      </c>
      <c r="N1" s="98"/>
    </row>
    <row r="2" spans="2:14" ht="18.75">
      <c r="B2" s="96"/>
      <c r="C2" s="96"/>
      <c r="D2" s="96"/>
      <c r="E2" s="96"/>
      <c r="F2" s="96"/>
      <c r="G2" s="96"/>
      <c r="H2" s="96"/>
      <c r="I2" s="97"/>
      <c r="J2" s="98"/>
      <c r="K2" s="98"/>
      <c r="L2" s="98"/>
      <c r="M2" s="98" t="s">
        <v>7</v>
      </c>
      <c r="N2" s="98"/>
    </row>
    <row r="3" spans="2:14" ht="18.75">
      <c r="B3" s="96"/>
      <c r="C3" s="96"/>
      <c r="D3" s="96"/>
      <c r="E3" s="96"/>
      <c r="F3" s="96"/>
      <c r="G3" s="96"/>
      <c r="H3" s="96"/>
      <c r="I3" s="97"/>
      <c r="J3" s="98"/>
      <c r="K3" s="98"/>
      <c r="L3" s="162" t="s">
        <v>347</v>
      </c>
      <c r="M3" s="162"/>
      <c r="N3" s="98"/>
    </row>
    <row r="4" spans="2:14" ht="18.75">
      <c r="B4" s="96"/>
      <c r="C4" s="96"/>
      <c r="D4" s="96"/>
      <c r="E4" s="96"/>
      <c r="F4" s="96"/>
      <c r="G4" s="96"/>
      <c r="H4" s="96"/>
      <c r="I4" s="97"/>
      <c r="J4" s="98"/>
      <c r="K4" s="98"/>
      <c r="L4" s="98"/>
      <c r="M4" s="98"/>
      <c r="N4" s="98"/>
    </row>
    <row r="5" spans="2:14" ht="18.75" customHeight="1">
      <c r="B5" s="154" t="s">
        <v>280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2:14" ht="18.75">
      <c r="B6" s="155" t="s">
        <v>282</v>
      </c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99"/>
    </row>
    <row r="7" spans="2:14" ht="18.75"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99"/>
    </row>
    <row r="8" spans="2:14" ht="12.75">
      <c r="B8" s="99"/>
      <c r="C8" s="99"/>
      <c r="D8" s="99"/>
      <c r="E8" s="99"/>
      <c r="F8" s="99"/>
      <c r="G8" s="99"/>
      <c r="H8" s="99"/>
      <c r="I8" s="100" t="s">
        <v>8</v>
      </c>
      <c r="J8" s="99"/>
      <c r="K8" s="101"/>
      <c r="L8" s="101"/>
      <c r="M8" s="101" t="s">
        <v>9</v>
      </c>
      <c r="N8" s="101"/>
    </row>
    <row r="9" spans="2:14" ht="15.75">
      <c r="B9" s="156" t="s">
        <v>13</v>
      </c>
      <c r="C9" s="158" t="s">
        <v>10</v>
      </c>
      <c r="D9" s="159"/>
      <c r="E9" s="159"/>
      <c r="F9" s="159"/>
      <c r="G9" s="159"/>
      <c r="H9" s="159"/>
      <c r="I9" s="160"/>
      <c r="J9" s="156" t="s">
        <v>13</v>
      </c>
      <c r="K9" s="156" t="s">
        <v>11</v>
      </c>
      <c r="L9" s="156" t="s">
        <v>12</v>
      </c>
      <c r="M9" s="156" t="s">
        <v>283</v>
      </c>
      <c r="N9" s="161" t="s">
        <v>13</v>
      </c>
    </row>
    <row r="10" spans="2:14" ht="31.5">
      <c r="B10" s="157"/>
      <c r="C10" s="118" t="s">
        <v>0</v>
      </c>
      <c r="D10" s="118" t="s">
        <v>1</v>
      </c>
      <c r="E10" s="118" t="s">
        <v>2</v>
      </c>
      <c r="F10" s="118" t="s">
        <v>3</v>
      </c>
      <c r="G10" s="118" t="s">
        <v>4</v>
      </c>
      <c r="H10" s="118" t="s">
        <v>5</v>
      </c>
      <c r="I10" s="118" t="s">
        <v>6</v>
      </c>
      <c r="J10" s="157"/>
      <c r="K10" s="157"/>
      <c r="L10" s="157"/>
      <c r="M10" s="157"/>
      <c r="N10" s="161"/>
    </row>
    <row r="11" spans="2:14" ht="12.75">
      <c r="B11" s="102"/>
      <c r="C11" s="99"/>
      <c r="D11" s="99"/>
      <c r="E11" s="99"/>
      <c r="F11" s="99"/>
      <c r="G11" s="99"/>
      <c r="H11" s="99"/>
      <c r="I11" s="103"/>
      <c r="J11" s="99"/>
      <c r="K11" s="99"/>
      <c r="L11" s="99"/>
      <c r="M11" s="104"/>
      <c r="N11" s="99"/>
    </row>
    <row r="12" spans="2:15" ht="31.5">
      <c r="B12" s="110" t="s">
        <v>14</v>
      </c>
      <c r="C12" s="107" t="s">
        <v>15</v>
      </c>
      <c r="D12" s="107" t="s">
        <v>8</v>
      </c>
      <c r="E12" s="107" t="s">
        <v>8</v>
      </c>
      <c r="F12" s="107" t="s">
        <v>8</v>
      </c>
      <c r="G12" s="107" t="s">
        <v>8</v>
      </c>
      <c r="H12" s="107" t="s">
        <v>8</v>
      </c>
      <c r="I12" s="108" t="s">
        <v>8</v>
      </c>
      <c r="J12" s="106" t="s">
        <v>14</v>
      </c>
      <c r="K12" s="111">
        <v>9831.5</v>
      </c>
      <c r="L12" s="111">
        <v>9831.5</v>
      </c>
      <c r="M12" s="111">
        <v>9831.5</v>
      </c>
      <c r="N12" s="106" t="s">
        <v>14</v>
      </c>
      <c r="O12" s="105"/>
    </row>
    <row r="13" spans="2:15" ht="18">
      <c r="B13" s="110" t="s">
        <v>16</v>
      </c>
      <c r="C13" s="107" t="s">
        <v>15</v>
      </c>
      <c r="D13" s="107" t="s">
        <v>17</v>
      </c>
      <c r="E13" s="107" t="s">
        <v>18</v>
      </c>
      <c r="F13" s="107" t="s">
        <v>8</v>
      </c>
      <c r="G13" s="107" t="s">
        <v>8</v>
      </c>
      <c r="H13" s="107" t="s">
        <v>8</v>
      </c>
      <c r="I13" s="108" t="s">
        <v>8</v>
      </c>
      <c r="J13" s="106" t="s">
        <v>16</v>
      </c>
      <c r="K13" s="111">
        <f>K14+K18+K24</f>
        <v>9831.5</v>
      </c>
      <c r="L13" s="111">
        <f>L14+L18+L24</f>
        <v>9831.5</v>
      </c>
      <c r="M13" s="111">
        <f>M14+M18+M24</f>
        <v>9831.5</v>
      </c>
      <c r="N13" s="106" t="s">
        <v>16</v>
      </c>
      <c r="O13" s="105"/>
    </row>
    <row r="14" spans="2:15" ht="48.75" customHeight="1">
      <c r="B14" s="110" t="s">
        <v>19</v>
      </c>
      <c r="C14" s="107" t="s">
        <v>15</v>
      </c>
      <c r="D14" s="107" t="s">
        <v>17</v>
      </c>
      <c r="E14" s="107" t="s">
        <v>20</v>
      </c>
      <c r="F14" s="107" t="s">
        <v>8</v>
      </c>
      <c r="G14" s="107" t="s">
        <v>8</v>
      </c>
      <c r="H14" s="107" t="s">
        <v>8</v>
      </c>
      <c r="I14" s="108" t="s">
        <v>8</v>
      </c>
      <c r="J14" s="106" t="s">
        <v>19</v>
      </c>
      <c r="K14" s="111">
        <v>1045</v>
      </c>
      <c r="L14" s="111">
        <v>1045</v>
      </c>
      <c r="M14" s="111">
        <v>1045</v>
      </c>
      <c r="N14" s="106" t="s">
        <v>19</v>
      </c>
      <c r="O14" s="105"/>
    </row>
    <row r="15" spans="2:15" ht="63.75" customHeight="1">
      <c r="B15" s="110" t="s">
        <v>21</v>
      </c>
      <c r="C15" s="107" t="s">
        <v>15</v>
      </c>
      <c r="D15" s="107" t="s">
        <v>17</v>
      </c>
      <c r="E15" s="107" t="s">
        <v>20</v>
      </c>
      <c r="F15" s="107" t="s">
        <v>22</v>
      </c>
      <c r="G15" s="107" t="s">
        <v>8</v>
      </c>
      <c r="H15" s="107" t="s">
        <v>8</v>
      </c>
      <c r="I15" s="108" t="s">
        <v>8</v>
      </c>
      <c r="J15" s="106" t="s">
        <v>21</v>
      </c>
      <c r="K15" s="111">
        <v>1045</v>
      </c>
      <c r="L15" s="111">
        <v>1045</v>
      </c>
      <c r="M15" s="111">
        <v>1045</v>
      </c>
      <c r="N15" s="106" t="s">
        <v>21</v>
      </c>
      <c r="O15" s="105"/>
    </row>
    <row r="16" spans="2:15" ht="18">
      <c r="B16" s="110" t="s">
        <v>23</v>
      </c>
      <c r="C16" s="107" t="s">
        <v>15</v>
      </c>
      <c r="D16" s="107" t="s">
        <v>17</v>
      </c>
      <c r="E16" s="107" t="s">
        <v>20</v>
      </c>
      <c r="F16" s="107" t="s">
        <v>24</v>
      </c>
      <c r="G16" s="107" t="s">
        <v>8</v>
      </c>
      <c r="H16" s="107" t="s">
        <v>8</v>
      </c>
      <c r="I16" s="108" t="s">
        <v>8</v>
      </c>
      <c r="J16" s="106" t="s">
        <v>23</v>
      </c>
      <c r="K16" s="111">
        <v>1045</v>
      </c>
      <c r="L16" s="111">
        <v>1045</v>
      </c>
      <c r="M16" s="111">
        <v>1045</v>
      </c>
      <c r="N16" s="106" t="s">
        <v>23</v>
      </c>
      <c r="O16" s="105"/>
    </row>
    <row r="17" spans="2:15" ht="31.5">
      <c r="B17" s="110" t="s">
        <v>25</v>
      </c>
      <c r="C17" s="107" t="s">
        <v>15</v>
      </c>
      <c r="D17" s="107" t="s">
        <v>17</v>
      </c>
      <c r="E17" s="107" t="s">
        <v>20</v>
      </c>
      <c r="F17" s="107" t="s">
        <v>24</v>
      </c>
      <c r="G17" s="107" t="s">
        <v>26</v>
      </c>
      <c r="H17" s="107" t="s">
        <v>8</v>
      </c>
      <c r="I17" s="108" t="s">
        <v>8</v>
      </c>
      <c r="J17" s="106" t="s">
        <v>25</v>
      </c>
      <c r="K17" s="111">
        <v>1045</v>
      </c>
      <c r="L17" s="111">
        <v>1045</v>
      </c>
      <c r="M17" s="111">
        <v>1045</v>
      </c>
      <c r="N17" s="106" t="s">
        <v>25</v>
      </c>
      <c r="O17" s="105"/>
    </row>
    <row r="18" spans="2:15" ht="63.75" customHeight="1">
      <c r="B18" s="110" t="s">
        <v>27</v>
      </c>
      <c r="C18" s="107" t="s">
        <v>15</v>
      </c>
      <c r="D18" s="107" t="s">
        <v>17</v>
      </c>
      <c r="E18" s="107" t="s">
        <v>28</v>
      </c>
      <c r="F18" s="107" t="s">
        <v>8</v>
      </c>
      <c r="G18" s="107" t="s">
        <v>8</v>
      </c>
      <c r="H18" s="107" t="s">
        <v>8</v>
      </c>
      <c r="I18" s="108" t="s">
        <v>8</v>
      </c>
      <c r="J18" s="106" t="s">
        <v>27</v>
      </c>
      <c r="K18" s="111">
        <f aca="true" t="shared" si="0" ref="K18:M19">K20+K22</f>
        <v>3786.5</v>
      </c>
      <c r="L18" s="111">
        <f t="shared" si="0"/>
        <v>3786.5</v>
      </c>
      <c r="M18" s="111">
        <f t="shared" si="0"/>
        <v>3786.5</v>
      </c>
      <c r="N18" s="106" t="s">
        <v>27</v>
      </c>
      <c r="O18" s="105"/>
    </row>
    <row r="19" spans="2:15" ht="69" customHeight="1">
      <c r="B19" s="110" t="s">
        <v>21</v>
      </c>
      <c r="C19" s="107" t="s">
        <v>15</v>
      </c>
      <c r="D19" s="107" t="s">
        <v>17</v>
      </c>
      <c r="E19" s="107" t="s">
        <v>28</v>
      </c>
      <c r="F19" s="107" t="s">
        <v>22</v>
      </c>
      <c r="G19" s="107" t="s">
        <v>8</v>
      </c>
      <c r="H19" s="107" t="s">
        <v>8</v>
      </c>
      <c r="I19" s="108" t="s">
        <v>8</v>
      </c>
      <c r="J19" s="106" t="s">
        <v>21</v>
      </c>
      <c r="K19" s="111">
        <f t="shared" si="0"/>
        <v>3786.5</v>
      </c>
      <c r="L19" s="111">
        <f t="shared" si="0"/>
        <v>3786.5</v>
      </c>
      <c r="M19" s="111">
        <f t="shared" si="0"/>
        <v>3786.5</v>
      </c>
      <c r="N19" s="106" t="s">
        <v>21</v>
      </c>
      <c r="O19" s="105"/>
    </row>
    <row r="20" spans="2:15" ht="18">
      <c r="B20" s="110" t="s">
        <v>29</v>
      </c>
      <c r="C20" s="107" t="s">
        <v>15</v>
      </c>
      <c r="D20" s="107" t="s">
        <v>17</v>
      </c>
      <c r="E20" s="107" t="s">
        <v>28</v>
      </c>
      <c r="F20" s="107" t="s">
        <v>30</v>
      </c>
      <c r="G20" s="107" t="s">
        <v>8</v>
      </c>
      <c r="H20" s="107" t="s">
        <v>8</v>
      </c>
      <c r="I20" s="108" t="s">
        <v>8</v>
      </c>
      <c r="J20" s="106" t="s">
        <v>29</v>
      </c>
      <c r="K20" s="111">
        <v>2989.3</v>
      </c>
      <c r="L20" s="111">
        <v>2989.3</v>
      </c>
      <c r="M20" s="111">
        <v>2989.3</v>
      </c>
      <c r="N20" s="106" t="s">
        <v>29</v>
      </c>
      <c r="O20" s="105"/>
    </row>
    <row r="21" spans="2:15" ht="31.5">
      <c r="B21" s="110" t="s">
        <v>25</v>
      </c>
      <c r="C21" s="107" t="s">
        <v>15</v>
      </c>
      <c r="D21" s="107" t="s">
        <v>17</v>
      </c>
      <c r="E21" s="107" t="s">
        <v>28</v>
      </c>
      <c r="F21" s="107" t="s">
        <v>30</v>
      </c>
      <c r="G21" s="107" t="s">
        <v>26</v>
      </c>
      <c r="H21" s="107" t="s">
        <v>8</v>
      </c>
      <c r="I21" s="108" t="s">
        <v>8</v>
      </c>
      <c r="J21" s="106" t="s">
        <v>25</v>
      </c>
      <c r="K21" s="111">
        <v>2989.3</v>
      </c>
      <c r="L21" s="111">
        <v>2989.3</v>
      </c>
      <c r="M21" s="111">
        <v>2989.3</v>
      </c>
      <c r="N21" s="106" t="s">
        <v>25</v>
      </c>
      <c r="O21" s="105"/>
    </row>
    <row r="22" spans="2:15" ht="31.5">
      <c r="B22" s="110" t="s">
        <v>31</v>
      </c>
      <c r="C22" s="107" t="s">
        <v>15</v>
      </c>
      <c r="D22" s="107" t="s">
        <v>17</v>
      </c>
      <c r="E22" s="107" t="s">
        <v>28</v>
      </c>
      <c r="F22" s="107" t="s">
        <v>32</v>
      </c>
      <c r="G22" s="107" t="s">
        <v>8</v>
      </c>
      <c r="H22" s="107" t="s">
        <v>8</v>
      </c>
      <c r="I22" s="108" t="s">
        <v>8</v>
      </c>
      <c r="J22" s="106" t="s">
        <v>31</v>
      </c>
      <c r="K22" s="111">
        <v>797.2</v>
      </c>
      <c r="L22" s="111">
        <v>797.2</v>
      </c>
      <c r="M22" s="111">
        <v>797.2</v>
      </c>
      <c r="N22" s="106" t="s">
        <v>31</v>
      </c>
      <c r="O22" s="105"/>
    </row>
    <row r="23" spans="2:15" ht="31.5">
      <c r="B23" s="110" t="s">
        <v>25</v>
      </c>
      <c r="C23" s="107" t="s">
        <v>15</v>
      </c>
      <c r="D23" s="107" t="s">
        <v>17</v>
      </c>
      <c r="E23" s="107" t="s">
        <v>28</v>
      </c>
      <c r="F23" s="107" t="s">
        <v>32</v>
      </c>
      <c r="G23" s="107" t="s">
        <v>26</v>
      </c>
      <c r="H23" s="107" t="s">
        <v>8</v>
      </c>
      <c r="I23" s="108" t="s">
        <v>8</v>
      </c>
      <c r="J23" s="106" t="s">
        <v>25</v>
      </c>
      <c r="K23" s="111">
        <v>797.2</v>
      </c>
      <c r="L23" s="111">
        <v>797.2</v>
      </c>
      <c r="M23" s="111">
        <v>797.2</v>
      </c>
      <c r="N23" s="106" t="s">
        <v>25</v>
      </c>
      <c r="O23" s="105"/>
    </row>
    <row r="24" spans="2:15" ht="18">
      <c r="B24" s="110" t="s">
        <v>33</v>
      </c>
      <c r="C24" s="107" t="s">
        <v>15</v>
      </c>
      <c r="D24" s="107" t="s">
        <v>17</v>
      </c>
      <c r="E24" s="107" t="s">
        <v>34</v>
      </c>
      <c r="F24" s="107" t="s">
        <v>8</v>
      </c>
      <c r="G24" s="107" t="s">
        <v>8</v>
      </c>
      <c r="H24" s="107" t="s">
        <v>8</v>
      </c>
      <c r="I24" s="108" t="s">
        <v>8</v>
      </c>
      <c r="J24" s="106" t="s">
        <v>33</v>
      </c>
      <c r="K24" s="111">
        <f>K25</f>
        <v>5000</v>
      </c>
      <c r="L24" s="111">
        <f>L25</f>
        <v>5000</v>
      </c>
      <c r="M24" s="111">
        <f>M25</f>
        <v>5000</v>
      </c>
      <c r="N24" s="106" t="s">
        <v>33</v>
      </c>
      <c r="O24" s="105"/>
    </row>
    <row r="25" spans="2:15" ht="47.25">
      <c r="B25" s="110" t="s">
        <v>35</v>
      </c>
      <c r="C25" s="107" t="s">
        <v>15</v>
      </c>
      <c r="D25" s="107" t="s">
        <v>17</v>
      </c>
      <c r="E25" s="107" t="s">
        <v>34</v>
      </c>
      <c r="F25" s="107" t="s">
        <v>36</v>
      </c>
      <c r="G25" s="107" t="s">
        <v>8</v>
      </c>
      <c r="H25" s="107" t="s">
        <v>8</v>
      </c>
      <c r="I25" s="108" t="s">
        <v>8</v>
      </c>
      <c r="J25" s="106" t="s">
        <v>35</v>
      </c>
      <c r="K25" s="111">
        <v>5000</v>
      </c>
      <c r="L25" s="111">
        <v>5000</v>
      </c>
      <c r="M25" s="111">
        <v>5000</v>
      </c>
      <c r="N25" s="106" t="s">
        <v>35</v>
      </c>
      <c r="O25" s="105"/>
    </row>
    <row r="26" spans="2:15" ht="31.5">
      <c r="B26" s="110" t="s">
        <v>37</v>
      </c>
      <c r="C26" s="107" t="s">
        <v>15</v>
      </c>
      <c r="D26" s="107" t="s">
        <v>17</v>
      </c>
      <c r="E26" s="107" t="s">
        <v>34</v>
      </c>
      <c r="F26" s="107" t="s">
        <v>38</v>
      </c>
      <c r="G26" s="107" t="s">
        <v>8</v>
      </c>
      <c r="H26" s="107" t="s">
        <v>8</v>
      </c>
      <c r="I26" s="108" t="s">
        <v>8</v>
      </c>
      <c r="J26" s="106" t="s">
        <v>37</v>
      </c>
      <c r="K26" s="111">
        <v>5000</v>
      </c>
      <c r="L26" s="111">
        <v>5000</v>
      </c>
      <c r="M26" s="111">
        <v>5000</v>
      </c>
      <c r="N26" s="106" t="s">
        <v>37</v>
      </c>
      <c r="O26" s="105"/>
    </row>
    <row r="27" spans="2:15" ht="31.5">
      <c r="B27" s="110" t="s">
        <v>25</v>
      </c>
      <c r="C27" s="107" t="s">
        <v>15</v>
      </c>
      <c r="D27" s="107" t="s">
        <v>17</v>
      </c>
      <c r="E27" s="107" t="s">
        <v>34</v>
      </c>
      <c r="F27" s="107" t="s">
        <v>38</v>
      </c>
      <c r="G27" s="107" t="s">
        <v>26</v>
      </c>
      <c r="H27" s="107" t="s">
        <v>8</v>
      </c>
      <c r="I27" s="108" t="s">
        <v>8</v>
      </c>
      <c r="J27" s="106" t="s">
        <v>25</v>
      </c>
      <c r="K27" s="111">
        <v>5000</v>
      </c>
      <c r="L27" s="111">
        <v>5000</v>
      </c>
      <c r="M27" s="111">
        <v>5000</v>
      </c>
      <c r="N27" s="106" t="s">
        <v>25</v>
      </c>
      <c r="O27" s="105"/>
    </row>
    <row r="28" spans="2:14" s="135" customFormat="1" ht="57" customHeight="1">
      <c r="B28" s="137" t="s">
        <v>39</v>
      </c>
      <c r="C28" s="45" t="s">
        <v>40</v>
      </c>
      <c r="D28" s="45" t="s">
        <v>8</v>
      </c>
      <c r="E28" s="45" t="s">
        <v>8</v>
      </c>
      <c r="F28" s="45" t="s">
        <v>8</v>
      </c>
      <c r="G28" s="45" t="s">
        <v>8</v>
      </c>
      <c r="H28" s="45" t="s">
        <v>8</v>
      </c>
      <c r="I28" s="133" t="s">
        <v>8</v>
      </c>
      <c r="J28" s="46" t="s">
        <v>39</v>
      </c>
      <c r="K28" s="134">
        <f>K29+K61+K65+K70+K87+K92+K150+K165+K173</f>
        <v>191291.02000000002</v>
      </c>
      <c r="L28" s="134">
        <f>L29+L61+L65+L70+L87+L92+L150+L165+L173</f>
        <v>159284.52</v>
      </c>
      <c r="M28" s="134">
        <f>M29+M61+M65+M70+M87+M92+M150+M165+M173</f>
        <v>162920.02</v>
      </c>
      <c r="N28" s="46" t="s">
        <v>39</v>
      </c>
    </row>
    <row r="29" spans="2:14" s="135" customFormat="1" ht="15.75">
      <c r="B29" s="137" t="s">
        <v>16</v>
      </c>
      <c r="C29" s="45" t="s">
        <v>40</v>
      </c>
      <c r="D29" s="45" t="s">
        <v>17</v>
      </c>
      <c r="E29" s="45" t="s">
        <v>18</v>
      </c>
      <c r="F29" s="45" t="s">
        <v>8</v>
      </c>
      <c r="G29" s="45" t="s">
        <v>8</v>
      </c>
      <c r="H29" s="45" t="s">
        <v>8</v>
      </c>
      <c r="I29" s="133" t="s">
        <v>8</v>
      </c>
      <c r="J29" s="46" t="s">
        <v>16</v>
      </c>
      <c r="K29" s="134">
        <f>K30+K37+K41+K45</f>
        <v>44825.100000000006</v>
      </c>
      <c r="L29" s="134">
        <f>L30+L37+L41+L45</f>
        <v>44720.100000000006</v>
      </c>
      <c r="M29" s="134">
        <f>M30+M37+M41+M45</f>
        <v>45252.5</v>
      </c>
      <c r="N29" s="138" t="e">
        <f>N30+N45</f>
        <v>#VALUE!</v>
      </c>
    </row>
    <row r="30" spans="2:14" s="135" customFormat="1" ht="71.25" customHeight="1">
      <c r="B30" s="137" t="s">
        <v>41</v>
      </c>
      <c r="C30" s="45" t="s">
        <v>40</v>
      </c>
      <c r="D30" s="45" t="s">
        <v>17</v>
      </c>
      <c r="E30" s="45" t="s">
        <v>42</v>
      </c>
      <c r="F30" s="45" t="s">
        <v>8</v>
      </c>
      <c r="G30" s="45" t="s">
        <v>8</v>
      </c>
      <c r="H30" s="45" t="s">
        <v>8</v>
      </c>
      <c r="I30" s="133" t="s">
        <v>8</v>
      </c>
      <c r="J30" s="46" t="s">
        <v>41</v>
      </c>
      <c r="K30" s="134">
        <f>K31+K34</f>
        <v>25636.9</v>
      </c>
      <c r="L30" s="134">
        <f>L31+L34</f>
        <v>26265.7</v>
      </c>
      <c r="M30" s="134">
        <f>M31+M34</f>
        <v>26305.4</v>
      </c>
      <c r="N30" s="138" t="e">
        <f>N31+N34</f>
        <v>#VALUE!</v>
      </c>
    </row>
    <row r="31" spans="2:14" s="135" customFormat="1" ht="70.5" customHeight="1">
      <c r="B31" s="137" t="s">
        <v>21</v>
      </c>
      <c r="C31" s="45" t="s">
        <v>40</v>
      </c>
      <c r="D31" s="45" t="s">
        <v>17</v>
      </c>
      <c r="E31" s="45" t="s">
        <v>42</v>
      </c>
      <c r="F31" s="45" t="s">
        <v>22</v>
      </c>
      <c r="G31" s="45" t="s">
        <v>8</v>
      </c>
      <c r="H31" s="45" t="s">
        <v>8</v>
      </c>
      <c r="I31" s="133" t="s">
        <v>8</v>
      </c>
      <c r="J31" s="46" t="s">
        <v>21</v>
      </c>
      <c r="K31" s="134">
        <f>K32</f>
        <v>1313.5</v>
      </c>
      <c r="L31" s="134">
        <f>L32</f>
        <v>1216.8</v>
      </c>
      <c r="M31" s="134">
        <f>M32</f>
        <v>1256.5</v>
      </c>
      <c r="N31" s="46" t="s">
        <v>21</v>
      </c>
    </row>
    <row r="32" spans="2:14" s="135" customFormat="1" ht="15.75">
      <c r="B32" s="137" t="s">
        <v>29</v>
      </c>
      <c r="C32" s="45" t="s">
        <v>40</v>
      </c>
      <c r="D32" s="45" t="s">
        <v>17</v>
      </c>
      <c r="E32" s="45" t="s">
        <v>42</v>
      </c>
      <c r="F32" s="45" t="s">
        <v>30</v>
      </c>
      <c r="G32" s="45" t="s">
        <v>8</v>
      </c>
      <c r="H32" s="45" t="s">
        <v>8</v>
      </c>
      <c r="I32" s="133" t="s">
        <v>8</v>
      </c>
      <c r="J32" s="46" t="s">
        <v>29</v>
      </c>
      <c r="K32" s="134">
        <f>577.9+335.3+400.3</f>
        <v>1313.5</v>
      </c>
      <c r="L32" s="134">
        <f>535.7+310.8+370.3</f>
        <v>1216.8</v>
      </c>
      <c r="M32" s="134">
        <f>553.1+320.9+382.5</f>
        <v>1256.5</v>
      </c>
      <c r="N32" s="46" t="s">
        <v>29</v>
      </c>
    </row>
    <row r="33" spans="2:14" s="135" customFormat="1" ht="31.5">
      <c r="B33" s="137" t="s">
        <v>25</v>
      </c>
      <c r="C33" s="45" t="s">
        <v>40</v>
      </c>
      <c r="D33" s="45" t="s">
        <v>17</v>
      </c>
      <c r="E33" s="45" t="s">
        <v>42</v>
      </c>
      <c r="F33" s="45" t="s">
        <v>30</v>
      </c>
      <c r="G33" s="45" t="s">
        <v>26</v>
      </c>
      <c r="H33" s="45" t="s">
        <v>8</v>
      </c>
      <c r="I33" s="133" t="s">
        <v>8</v>
      </c>
      <c r="J33" s="46" t="s">
        <v>25</v>
      </c>
      <c r="K33" s="134">
        <f>577.9+335.3+400.3</f>
        <v>1313.5</v>
      </c>
      <c r="L33" s="134">
        <f>535.7+310.8+370.3</f>
        <v>1216.8</v>
      </c>
      <c r="M33" s="134">
        <f>553.1+320.9+382.5</f>
        <v>1256.5</v>
      </c>
      <c r="N33" s="46" t="s">
        <v>25</v>
      </c>
    </row>
    <row r="34" spans="2:14" s="135" customFormat="1" ht="31.5">
      <c r="B34" s="137" t="s">
        <v>148</v>
      </c>
      <c r="C34" s="45" t="s">
        <v>40</v>
      </c>
      <c r="D34" s="45" t="s">
        <v>17</v>
      </c>
      <c r="E34" s="45" t="s">
        <v>42</v>
      </c>
      <c r="F34" s="45" t="s">
        <v>149</v>
      </c>
      <c r="G34" s="45" t="s">
        <v>8</v>
      </c>
      <c r="H34" s="138"/>
      <c r="I34" s="138"/>
      <c r="J34" s="138"/>
      <c r="K34" s="134">
        <f aca="true" t="shared" si="1" ref="K34:M35">K35</f>
        <v>24323.4</v>
      </c>
      <c r="L34" s="134">
        <f t="shared" si="1"/>
        <v>25048.9</v>
      </c>
      <c r="M34" s="134">
        <f t="shared" si="1"/>
        <v>25048.9</v>
      </c>
      <c r="N34" s="46"/>
    </row>
    <row r="35" spans="2:14" s="135" customFormat="1" ht="70.5" customHeight="1">
      <c r="B35" s="139" t="s">
        <v>306</v>
      </c>
      <c r="C35" s="45" t="s">
        <v>40</v>
      </c>
      <c r="D35" s="45" t="s">
        <v>17</v>
      </c>
      <c r="E35" s="45" t="s">
        <v>42</v>
      </c>
      <c r="F35" s="45" t="s">
        <v>307</v>
      </c>
      <c r="G35" s="45" t="s">
        <v>8</v>
      </c>
      <c r="H35" s="138"/>
      <c r="I35" s="138"/>
      <c r="J35" s="138"/>
      <c r="K35" s="134">
        <f t="shared" si="1"/>
        <v>24323.4</v>
      </c>
      <c r="L35" s="134">
        <f t="shared" si="1"/>
        <v>25048.9</v>
      </c>
      <c r="M35" s="134">
        <f t="shared" si="1"/>
        <v>25048.9</v>
      </c>
      <c r="N35" s="46"/>
    </row>
    <row r="36" spans="2:14" s="135" customFormat="1" ht="31.5">
      <c r="B36" s="137" t="s">
        <v>25</v>
      </c>
      <c r="C36" s="45" t="s">
        <v>40</v>
      </c>
      <c r="D36" s="45" t="s">
        <v>17</v>
      </c>
      <c r="E36" s="45" t="s">
        <v>42</v>
      </c>
      <c r="F36" s="45" t="s">
        <v>307</v>
      </c>
      <c r="G36" s="45" t="s">
        <v>26</v>
      </c>
      <c r="H36" s="134"/>
      <c r="I36" s="134"/>
      <c r="J36" s="134"/>
      <c r="K36" s="134">
        <v>24323.4</v>
      </c>
      <c r="L36" s="134">
        <v>25048.9</v>
      </c>
      <c r="M36" s="134">
        <v>25048.9</v>
      </c>
      <c r="N36" s="46"/>
    </row>
    <row r="37" spans="2:14" s="135" customFormat="1" ht="31.5">
      <c r="B37" s="137" t="s">
        <v>308</v>
      </c>
      <c r="C37" s="45" t="s">
        <v>40</v>
      </c>
      <c r="D37" s="45" t="s">
        <v>17</v>
      </c>
      <c r="E37" s="45" t="s">
        <v>90</v>
      </c>
      <c r="F37" s="45"/>
      <c r="G37" s="45" t="s">
        <v>8</v>
      </c>
      <c r="H37" s="138"/>
      <c r="I37" s="138"/>
      <c r="J37" s="138"/>
      <c r="K37" s="134">
        <f>K38</f>
        <v>175</v>
      </c>
      <c r="L37" s="134">
        <f aca="true" t="shared" si="2" ref="L37:M39">L38</f>
        <v>0</v>
      </c>
      <c r="M37" s="134">
        <f t="shared" si="2"/>
        <v>0</v>
      </c>
      <c r="N37" s="46"/>
    </row>
    <row r="38" spans="2:14" s="135" customFormat="1" ht="15.75">
      <c r="B38" s="137" t="s">
        <v>309</v>
      </c>
      <c r="C38" s="45" t="s">
        <v>40</v>
      </c>
      <c r="D38" s="45" t="s">
        <v>17</v>
      </c>
      <c r="E38" s="45" t="s">
        <v>90</v>
      </c>
      <c r="F38" s="45" t="s">
        <v>310</v>
      </c>
      <c r="G38" s="45"/>
      <c r="H38" s="138"/>
      <c r="I38" s="138"/>
      <c r="J38" s="138"/>
      <c r="K38" s="134">
        <f>K39</f>
        <v>175</v>
      </c>
      <c r="L38" s="134">
        <f t="shared" si="2"/>
        <v>0</v>
      </c>
      <c r="M38" s="134">
        <f t="shared" si="2"/>
        <v>0</v>
      </c>
      <c r="N38" s="46"/>
    </row>
    <row r="39" spans="2:14" s="135" customFormat="1" ht="31.5">
      <c r="B39" s="137" t="s">
        <v>311</v>
      </c>
      <c r="C39" s="45" t="s">
        <v>40</v>
      </c>
      <c r="D39" s="45" t="s">
        <v>17</v>
      </c>
      <c r="E39" s="45" t="s">
        <v>90</v>
      </c>
      <c r="F39" s="45" t="s">
        <v>312</v>
      </c>
      <c r="G39" s="45"/>
      <c r="H39" s="138"/>
      <c r="I39" s="138"/>
      <c r="J39" s="138"/>
      <c r="K39" s="134">
        <f>K40</f>
        <v>175</v>
      </c>
      <c r="L39" s="134">
        <f t="shared" si="2"/>
        <v>0</v>
      </c>
      <c r="M39" s="134">
        <f t="shared" si="2"/>
        <v>0</v>
      </c>
      <c r="N39" s="46"/>
    </row>
    <row r="40" spans="2:14" s="135" customFormat="1" ht="31.5">
      <c r="B40" s="137" t="s">
        <v>25</v>
      </c>
      <c r="C40" s="45" t="s">
        <v>40</v>
      </c>
      <c r="D40" s="45" t="s">
        <v>17</v>
      </c>
      <c r="E40" s="45" t="s">
        <v>90</v>
      </c>
      <c r="F40" s="45" t="s">
        <v>312</v>
      </c>
      <c r="G40" s="45" t="s">
        <v>26</v>
      </c>
      <c r="H40" s="138"/>
      <c r="I40" s="138"/>
      <c r="J40" s="138"/>
      <c r="K40" s="134">
        <v>175</v>
      </c>
      <c r="L40" s="134">
        <v>0</v>
      </c>
      <c r="M40" s="134">
        <v>0</v>
      </c>
      <c r="N40" s="46"/>
    </row>
    <row r="41" spans="2:14" s="135" customFormat="1" ht="15.75">
      <c r="B41" s="137" t="s">
        <v>43</v>
      </c>
      <c r="C41" s="45" t="s">
        <v>40</v>
      </c>
      <c r="D41" s="45" t="s">
        <v>17</v>
      </c>
      <c r="E41" s="45" t="s">
        <v>44</v>
      </c>
      <c r="F41" s="45" t="s">
        <v>8</v>
      </c>
      <c r="G41" s="45" t="s">
        <v>8</v>
      </c>
      <c r="H41" s="45" t="s">
        <v>8</v>
      </c>
      <c r="I41" s="133" t="s">
        <v>8</v>
      </c>
      <c r="J41" s="46" t="s">
        <v>43</v>
      </c>
      <c r="K41" s="134">
        <v>500</v>
      </c>
      <c r="L41" s="134">
        <v>500</v>
      </c>
      <c r="M41" s="134">
        <v>500</v>
      </c>
      <c r="N41" s="46" t="s">
        <v>43</v>
      </c>
    </row>
    <row r="42" spans="2:14" s="135" customFormat="1" ht="15.75">
      <c r="B42" s="137" t="s">
        <v>43</v>
      </c>
      <c r="C42" s="45" t="s">
        <v>40</v>
      </c>
      <c r="D42" s="45" t="s">
        <v>17</v>
      </c>
      <c r="E42" s="45" t="s">
        <v>44</v>
      </c>
      <c r="F42" s="45" t="s">
        <v>45</v>
      </c>
      <c r="G42" s="45" t="s">
        <v>8</v>
      </c>
      <c r="H42" s="45" t="s">
        <v>8</v>
      </c>
      <c r="I42" s="133" t="s">
        <v>8</v>
      </c>
      <c r="J42" s="46" t="s">
        <v>43</v>
      </c>
      <c r="K42" s="134">
        <v>500</v>
      </c>
      <c r="L42" s="134">
        <v>500</v>
      </c>
      <c r="M42" s="134">
        <v>500</v>
      </c>
      <c r="N42" s="46" t="s">
        <v>43</v>
      </c>
    </row>
    <row r="43" spans="2:14" s="135" customFormat="1" ht="31.5">
      <c r="B43" s="137" t="s">
        <v>46</v>
      </c>
      <c r="C43" s="45" t="s">
        <v>40</v>
      </c>
      <c r="D43" s="45" t="s">
        <v>17</v>
      </c>
      <c r="E43" s="45" t="s">
        <v>44</v>
      </c>
      <c r="F43" s="45" t="s">
        <v>47</v>
      </c>
      <c r="G43" s="45" t="s">
        <v>8</v>
      </c>
      <c r="H43" s="45" t="s">
        <v>8</v>
      </c>
      <c r="I43" s="133" t="s">
        <v>8</v>
      </c>
      <c r="J43" s="46" t="s">
        <v>46</v>
      </c>
      <c r="K43" s="134">
        <v>500</v>
      </c>
      <c r="L43" s="134">
        <v>500</v>
      </c>
      <c r="M43" s="134">
        <v>500</v>
      </c>
      <c r="N43" s="46" t="s">
        <v>46</v>
      </c>
    </row>
    <row r="44" spans="2:14" s="135" customFormat="1" ht="15.75">
      <c r="B44" s="137" t="s">
        <v>48</v>
      </c>
      <c r="C44" s="45" t="s">
        <v>40</v>
      </c>
      <c r="D44" s="45" t="s">
        <v>17</v>
      </c>
      <c r="E44" s="45" t="s">
        <v>44</v>
      </c>
      <c r="F44" s="45" t="s">
        <v>47</v>
      </c>
      <c r="G44" s="45" t="s">
        <v>49</v>
      </c>
      <c r="H44" s="45" t="s">
        <v>8</v>
      </c>
      <c r="I44" s="133" t="s">
        <v>8</v>
      </c>
      <c r="J44" s="46" t="s">
        <v>48</v>
      </c>
      <c r="K44" s="134">
        <v>500</v>
      </c>
      <c r="L44" s="134">
        <v>500</v>
      </c>
      <c r="M44" s="134">
        <v>500</v>
      </c>
      <c r="N44" s="46" t="s">
        <v>48</v>
      </c>
    </row>
    <row r="45" spans="2:14" s="135" customFormat="1" ht="15.75">
      <c r="B45" s="137" t="s">
        <v>33</v>
      </c>
      <c r="C45" s="45" t="s">
        <v>40</v>
      </c>
      <c r="D45" s="45" t="s">
        <v>17</v>
      </c>
      <c r="E45" s="45" t="s">
        <v>34</v>
      </c>
      <c r="F45" s="45" t="s">
        <v>8</v>
      </c>
      <c r="G45" s="45" t="s">
        <v>8</v>
      </c>
      <c r="H45" s="45" t="s">
        <v>8</v>
      </c>
      <c r="I45" s="133" t="s">
        <v>8</v>
      </c>
      <c r="J45" s="46" t="s">
        <v>33</v>
      </c>
      <c r="K45" s="134">
        <f>K46+K49+K55+K52</f>
        <v>18513.2</v>
      </c>
      <c r="L45" s="134">
        <f>L46+L49+L55+L52</f>
        <v>17954.4</v>
      </c>
      <c r="M45" s="134">
        <f>M46+M49+M55+M52</f>
        <v>18447.1</v>
      </c>
      <c r="N45" s="46" t="s">
        <v>33</v>
      </c>
    </row>
    <row r="46" spans="2:14" s="135" customFormat="1" ht="31.5">
      <c r="B46" s="137" t="s">
        <v>50</v>
      </c>
      <c r="C46" s="45" t="s">
        <v>40</v>
      </c>
      <c r="D46" s="45" t="s">
        <v>17</v>
      </c>
      <c r="E46" s="45" t="s">
        <v>34</v>
      </c>
      <c r="F46" s="45" t="s">
        <v>51</v>
      </c>
      <c r="G46" s="45" t="s">
        <v>8</v>
      </c>
      <c r="H46" s="45" t="s">
        <v>8</v>
      </c>
      <c r="I46" s="133" t="s">
        <v>8</v>
      </c>
      <c r="J46" s="46" t="s">
        <v>50</v>
      </c>
      <c r="K46" s="134">
        <f>K48</f>
        <v>1926.3</v>
      </c>
      <c r="L46" s="134">
        <f>L48</f>
        <v>2025.5</v>
      </c>
      <c r="M46" s="134">
        <f>M48</f>
        <v>2099.1</v>
      </c>
      <c r="N46" s="46" t="s">
        <v>50</v>
      </c>
    </row>
    <row r="47" spans="2:14" s="135" customFormat="1" ht="31.5">
      <c r="B47" s="137" t="s">
        <v>52</v>
      </c>
      <c r="C47" s="45" t="s">
        <v>40</v>
      </c>
      <c r="D47" s="45" t="s">
        <v>17</v>
      </c>
      <c r="E47" s="45" t="s">
        <v>34</v>
      </c>
      <c r="F47" s="45" t="s">
        <v>53</v>
      </c>
      <c r="G47" s="45" t="s">
        <v>8</v>
      </c>
      <c r="H47" s="45" t="s">
        <v>8</v>
      </c>
      <c r="I47" s="133" t="s">
        <v>8</v>
      </c>
      <c r="J47" s="46" t="s">
        <v>52</v>
      </c>
      <c r="K47" s="134">
        <v>1926.3</v>
      </c>
      <c r="L47" s="134">
        <v>2025.5</v>
      </c>
      <c r="M47" s="134">
        <v>2099.1</v>
      </c>
      <c r="N47" s="46" t="s">
        <v>52</v>
      </c>
    </row>
    <row r="48" spans="2:14" s="135" customFormat="1" ht="31.5">
      <c r="B48" s="137" t="s">
        <v>25</v>
      </c>
      <c r="C48" s="45" t="s">
        <v>40</v>
      </c>
      <c r="D48" s="45" t="s">
        <v>17</v>
      </c>
      <c r="E48" s="45" t="s">
        <v>34</v>
      </c>
      <c r="F48" s="45" t="s">
        <v>53</v>
      </c>
      <c r="G48" s="45" t="s">
        <v>26</v>
      </c>
      <c r="H48" s="45" t="s">
        <v>8</v>
      </c>
      <c r="I48" s="133" t="s">
        <v>8</v>
      </c>
      <c r="J48" s="46" t="s">
        <v>25</v>
      </c>
      <c r="K48" s="134">
        <v>1926.3</v>
      </c>
      <c r="L48" s="134">
        <v>2025.5</v>
      </c>
      <c r="M48" s="134">
        <v>2099.1</v>
      </c>
      <c r="N48" s="46" t="s">
        <v>25</v>
      </c>
    </row>
    <row r="49" spans="2:14" s="135" customFormat="1" ht="47.25">
      <c r="B49" s="137" t="s">
        <v>35</v>
      </c>
      <c r="C49" s="45" t="s">
        <v>40</v>
      </c>
      <c r="D49" s="45" t="s">
        <v>17</v>
      </c>
      <c r="E49" s="45" t="s">
        <v>34</v>
      </c>
      <c r="F49" s="45" t="s">
        <v>36</v>
      </c>
      <c r="G49" s="45" t="s">
        <v>8</v>
      </c>
      <c r="H49" s="45"/>
      <c r="I49" s="133"/>
      <c r="J49" s="46"/>
      <c r="K49" s="134">
        <f aca="true" t="shared" si="3" ref="K49:M50">K50</f>
        <v>1190.7</v>
      </c>
      <c r="L49" s="134">
        <f t="shared" si="3"/>
        <v>975.1</v>
      </c>
      <c r="M49" s="134">
        <f t="shared" si="3"/>
        <v>1092.4</v>
      </c>
      <c r="N49" s="46"/>
    </row>
    <row r="50" spans="2:14" s="135" customFormat="1" ht="15.75">
      <c r="B50" s="137" t="s">
        <v>37</v>
      </c>
      <c r="C50" s="45" t="s">
        <v>40</v>
      </c>
      <c r="D50" s="45" t="s">
        <v>17</v>
      </c>
      <c r="E50" s="45" t="s">
        <v>34</v>
      </c>
      <c r="F50" s="45" t="s">
        <v>38</v>
      </c>
      <c r="G50" s="45" t="s">
        <v>8</v>
      </c>
      <c r="H50" s="45"/>
      <c r="I50" s="133"/>
      <c r="J50" s="46"/>
      <c r="K50" s="134">
        <f t="shared" si="3"/>
        <v>1190.7</v>
      </c>
      <c r="L50" s="134">
        <f t="shared" si="3"/>
        <v>975.1</v>
      </c>
      <c r="M50" s="134">
        <f t="shared" si="3"/>
        <v>1092.4</v>
      </c>
      <c r="N50" s="46"/>
    </row>
    <row r="51" spans="2:14" s="135" customFormat="1" ht="31.5">
      <c r="B51" s="137" t="s">
        <v>25</v>
      </c>
      <c r="C51" s="45" t="s">
        <v>40</v>
      </c>
      <c r="D51" s="45" t="s">
        <v>17</v>
      </c>
      <c r="E51" s="45" t="s">
        <v>34</v>
      </c>
      <c r="F51" s="45" t="s">
        <v>38</v>
      </c>
      <c r="G51" s="45" t="s">
        <v>26</v>
      </c>
      <c r="H51" s="45"/>
      <c r="I51" s="133"/>
      <c r="J51" s="46"/>
      <c r="K51" s="134">
        <v>1190.7</v>
      </c>
      <c r="L51" s="134">
        <v>975.1</v>
      </c>
      <c r="M51" s="134">
        <v>1092.4</v>
      </c>
      <c r="N51" s="46"/>
    </row>
    <row r="52" spans="2:14" s="135" customFormat="1" ht="31.5">
      <c r="B52" s="137" t="s">
        <v>56</v>
      </c>
      <c r="C52" s="45" t="s">
        <v>40</v>
      </c>
      <c r="D52" s="45" t="s">
        <v>17</v>
      </c>
      <c r="E52" s="45" t="s">
        <v>34</v>
      </c>
      <c r="F52" s="45" t="s">
        <v>57</v>
      </c>
      <c r="G52" s="45" t="s">
        <v>8</v>
      </c>
      <c r="H52" s="45" t="s">
        <v>8</v>
      </c>
      <c r="I52" s="133" t="s">
        <v>8</v>
      </c>
      <c r="J52" s="46" t="s">
        <v>56</v>
      </c>
      <c r="K52" s="134">
        <v>0</v>
      </c>
      <c r="L52" s="134">
        <v>2081</v>
      </c>
      <c r="M52" s="134">
        <v>2081</v>
      </c>
      <c r="N52" s="46" t="s">
        <v>56</v>
      </c>
    </row>
    <row r="53" spans="2:14" s="135" customFormat="1" ht="31.5">
      <c r="B53" s="137" t="s">
        <v>58</v>
      </c>
      <c r="C53" s="45" t="s">
        <v>40</v>
      </c>
      <c r="D53" s="45" t="s">
        <v>17</v>
      </c>
      <c r="E53" s="45" t="s">
        <v>34</v>
      </c>
      <c r="F53" s="45" t="s">
        <v>59</v>
      </c>
      <c r="G53" s="45" t="s">
        <v>8</v>
      </c>
      <c r="H53" s="45" t="s">
        <v>8</v>
      </c>
      <c r="I53" s="133" t="s">
        <v>8</v>
      </c>
      <c r="J53" s="46" t="s">
        <v>58</v>
      </c>
      <c r="K53" s="134">
        <v>0</v>
      </c>
      <c r="L53" s="134">
        <v>2081</v>
      </c>
      <c r="M53" s="134">
        <v>2081</v>
      </c>
      <c r="N53" s="46" t="s">
        <v>58</v>
      </c>
    </row>
    <row r="54" spans="2:14" s="135" customFormat="1" ht="31.5">
      <c r="B54" s="137" t="s">
        <v>60</v>
      </c>
      <c r="C54" s="45" t="s">
        <v>40</v>
      </c>
      <c r="D54" s="45" t="s">
        <v>17</v>
      </c>
      <c r="E54" s="45" t="s">
        <v>34</v>
      </c>
      <c r="F54" s="45" t="s">
        <v>59</v>
      </c>
      <c r="G54" s="45" t="s">
        <v>61</v>
      </c>
      <c r="H54" s="45" t="s">
        <v>8</v>
      </c>
      <c r="I54" s="133" t="s">
        <v>8</v>
      </c>
      <c r="J54" s="46" t="s">
        <v>60</v>
      </c>
      <c r="K54" s="134">
        <v>0</v>
      </c>
      <c r="L54" s="134">
        <v>2081</v>
      </c>
      <c r="M54" s="134">
        <v>2081</v>
      </c>
      <c r="N54" s="46" t="s">
        <v>60</v>
      </c>
    </row>
    <row r="55" spans="2:14" s="135" customFormat="1" ht="31.5">
      <c r="B55" s="137" t="s">
        <v>148</v>
      </c>
      <c r="C55" s="45" t="s">
        <v>40</v>
      </c>
      <c r="D55" s="45" t="s">
        <v>17</v>
      </c>
      <c r="E55" s="45" t="s">
        <v>34</v>
      </c>
      <c r="F55" s="45" t="s">
        <v>149</v>
      </c>
      <c r="G55" s="45"/>
      <c r="H55" s="45"/>
      <c r="I55" s="133"/>
      <c r="J55" s="46"/>
      <c r="K55" s="134">
        <f>K56+K59</f>
        <v>15396.2</v>
      </c>
      <c r="L55" s="134">
        <f>L56+L59</f>
        <v>12872.8</v>
      </c>
      <c r="M55" s="134">
        <f>M56+M59</f>
        <v>13174.6</v>
      </c>
      <c r="N55" s="46"/>
    </row>
    <row r="56" spans="2:14" s="135" customFormat="1" ht="78.75">
      <c r="B56" s="139" t="s">
        <v>313</v>
      </c>
      <c r="C56" s="45" t="s">
        <v>40</v>
      </c>
      <c r="D56" s="45" t="s">
        <v>17</v>
      </c>
      <c r="E56" s="45" t="s">
        <v>34</v>
      </c>
      <c r="F56" s="45" t="s">
        <v>288</v>
      </c>
      <c r="G56" s="45" t="s">
        <v>8</v>
      </c>
      <c r="H56" s="45"/>
      <c r="I56" s="133"/>
      <c r="J56" s="46"/>
      <c r="K56" s="134">
        <f>K57+K58</f>
        <v>2660.3</v>
      </c>
      <c r="L56" s="134">
        <f>L57+L58</f>
        <v>1910</v>
      </c>
      <c r="M56" s="134">
        <f>M57+M58</f>
        <v>1810</v>
      </c>
      <c r="N56" s="46"/>
    </row>
    <row r="57" spans="2:14" s="135" customFormat="1" ht="31.5">
      <c r="B57" s="137" t="s">
        <v>60</v>
      </c>
      <c r="C57" s="45" t="s">
        <v>40</v>
      </c>
      <c r="D57" s="45" t="s">
        <v>17</v>
      </c>
      <c r="E57" s="45" t="s">
        <v>34</v>
      </c>
      <c r="F57" s="45" t="s">
        <v>288</v>
      </c>
      <c r="G57" s="45" t="s">
        <v>61</v>
      </c>
      <c r="H57" s="45"/>
      <c r="I57" s="133"/>
      <c r="J57" s="46"/>
      <c r="K57" s="134">
        <v>750.3</v>
      </c>
      <c r="L57" s="134">
        <v>0</v>
      </c>
      <c r="M57" s="134">
        <v>0</v>
      </c>
      <c r="N57" s="46"/>
    </row>
    <row r="58" spans="2:14" s="135" customFormat="1" ht="31.5">
      <c r="B58" s="137" t="s">
        <v>25</v>
      </c>
      <c r="C58" s="45" t="s">
        <v>40</v>
      </c>
      <c r="D58" s="45" t="s">
        <v>17</v>
      </c>
      <c r="E58" s="45" t="s">
        <v>34</v>
      </c>
      <c r="F58" s="45" t="s">
        <v>288</v>
      </c>
      <c r="G58" s="45" t="s">
        <v>26</v>
      </c>
      <c r="H58" s="45"/>
      <c r="I58" s="133"/>
      <c r="J58" s="46"/>
      <c r="K58" s="134">
        <v>1910</v>
      </c>
      <c r="L58" s="134">
        <v>1910</v>
      </c>
      <c r="M58" s="134">
        <v>1810</v>
      </c>
      <c r="N58" s="46"/>
    </row>
    <row r="59" spans="2:14" s="135" customFormat="1" ht="67.5" customHeight="1">
      <c r="B59" s="139" t="s">
        <v>306</v>
      </c>
      <c r="C59" s="45" t="s">
        <v>40</v>
      </c>
      <c r="D59" s="45" t="s">
        <v>17</v>
      </c>
      <c r="E59" s="45" t="s">
        <v>34</v>
      </c>
      <c r="F59" s="45" t="s">
        <v>290</v>
      </c>
      <c r="G59" s="45" t="s">
        <v>8</v>
      </c>
      <c r="H59" s="134">
        <f>H60</f>
        <v>9632.6</v>
      </c>
      <c r="I59" s="134">
        <f>I60</f>
        <v>9234.5</v>
      </c>
      <c r="J59" s="134">
        <f>J60</f>
        <v>9507</v>
      </c>
      <c r="K59" s="134">
        <v>12735.9</v>
      </c>
      <c r="L59" s="134">
        <v>10962.8</v>
      </c>
      <c r="M59" s="134">
        <v>11364.6</v>
      </c>
      <c r="N59" s="46"/>
    </row>
    <row r="60" spans="2:14" s="135" customFormat="1" ht="31.5">
      <c r="B60" s="137" t="s">
        <v>60</v>
      </c>
      <c r="C60" s="45" t="s">
        <v>40</v>
      </c>
      <c r="D60" s="45" t="s">
        <v>17</v>
      </c>
      <c r="E60" s="45" t="s">
        <v>34</v>
      </c>
      <c r="F60" s="45" t="s">
        <v>290</v>
      </c>
      <c r="G60" s="45" t="s">
        <v>61</v>
      </c>
      <c r="H60" s="134">
        <v>9632.6</v>
      </c>
      <c r="I60" s="134">
        <v>9234.5</v>
      </c>
      <c r="J60" s="134">
        <v>9507</v>
      </c>
      <c r="K60" s="134">
        <v>12735.9</v>
      </c>
      <c r="L60" s="134">
        <v>10962.8</v>
      </c>
      <c r="M60" s="134">
        <v>11364.6</v>
      </c>
      <c r="N60" s="46"/>
    </row>
    <row r="61" spans="2:14" s="135" customFormat="1" ht="31.5">
      <c r="B61" s="137" t="s">
        <v>67</v>
      </c>
      <c r="C61" s="45" t="s">
        <v>40</v>
      </c>
      <c r="D61" s="45" t="s">
        <v>68</v>
      </c>
      <c r="E61" s="45" t="s">
        <v>18</v>
      </c>
      <c r="F61" s="45" t="s">
        <v>8</v>
      </c>
      <c r="G61" s="45" t="s">
        <v>8</v>
      </c>
      <c r="H61" s="45" t="s">
        <v>8</v>
      </c>
      <c r="I61" s="133" t="s">
        <v>8</v>
      </c>
      <c r="J61" s="46" t="s">
        <v>67</v>
      </c>
      <c r="K61" s="134">
        <f>K62</f>
        <v>5035.2</v>
      </c>
      <c r="L61" s="134">
        <f>L62</f>
        <v>5035.2</v>
      </c>
      <c r="M61" s="134">
        <f>M62</f>
        <v>5094.2</v>
      </c>
      <c r="N61" s="46" t="s">
        <v>67</v>
      </c>
    </row>
    <row r="62" spans="2:14" s="135" customFormat="1" ht="31.5">
      <c r="B62" s="137" t="s">
        <v>148</v>
      </c>
      <c r="C62" s="45" t="s">
        <v>40</v>
      </c>
      <c r="D62" s="45" t="s">
        <v>68</v>
      </c>
      <c r="E62" s="45" t="s">
        <v>68</v>
      </c>
      <c r="F62" s="45" t="s">
        <v>149</v>
      </c>
      <c r="G62" s="45" t="s">
        <v>8</v>
      </c>
      <c r="H62" s="45"/>
      <c r="I62" s="133"/>
      <c r="J62" s="46"/>
      <c r="K62" s="134">
        <f aca="true" t="shared" si="4" ref="K62:M63">K63</f>
        <v>5035.2</v>
      </c>
      <c r="L62" s="134">
        <f t="shared" si="4"/>
        <v>5035.2</v>
      </c>
      <c r="M62" s="134">
        <f t="shared" si="4"/>
        <v>5094.2</v>
      </c>
      <c r="N62" s="46"/>
    </row>
    <row r="63" spans="2:14" s="135" customFormat="1" ht="68.25" customHeight="1">
      <c r="B63" s="139" t="s">
        <v>306</v>
      </c>
      <c r="C63" s="45" t="s">
        <v>40</v>
      </c>
      <c r="D63" s="45" t="s">
        <v>68</v>
      </c>
      <c r="E63" s="45" t="s">
        <v>68</v>
      </c>
      <c r="F63" s="45" t="s">
        <v>290</v>
      </c>
      <c r="G63" s="45" t="s">
        <v>8</v>
      </c>
      <c r="H63" s="45"/>
      <c r="I63" s="133"/>
      <c r="J63" s="46"/>
      <c r="K63" s="134">
        <f t="shared" si="4"/>
        <v>5035.2</v>
      </c>
      <c r="L63" s="134">
        <f t="shared" si="4"/>
        <v>5035.2</v>
      </c>
      <c r="M63" s="134">
        <f t="shared" si="4"/>
        <v>5094.2</v>
      </c>
      <c r="N63" s="46"/>
    </row>
    <row r="64" spans="2:14" s="135" customFormat="1" ht="31.5">
      <c r="B64" s="137" t="s">
        <v>60</v>
      </c>
      <c r="C64" s="45" t="s">
        <v>40</v>
      </c>
      <c r="D64" s="45" t="s">
        <v>68</v>
      </c>
      <c r="E64" s="45" t="s">
        <v>68</v>
      </c>
      <c r="F64" s="45" t="s">
        <v>290</v>
      </c>
      <c r="G64" s="45" t="s">
        <v>61</v>
      </c>
      <c r="H64" s="45"/>
      <c r="I64" s="133"/>
      <c r="J64" s="46"/>
      <c r="K64" s="134">
        <v>5035.2</v>
      </c>
      <c r="L64" s="134">
        <v>5035.2</v>
      </c>
      <c r="M64" s="134">
        <v>5094.2</v>
      </c>
      <c r="N64" s="46"/>
    </row>
    <row r="65" spans="2:14" s="135" customFormat="1" ht="15.75">
      <c r="B65" s="137" t="s">
        <v>86</v>
      </c>
      <c r="C65" s="45" t="s">
        <v>40</v>
      </c>
      <c r="D65" s="45" t="s">
        <v>87</v>
      </c>
      <c r="E65" s="45" t="s">
        <v>18</v>
      </c>
      <c r="F65" s="45" t="s">
        <v>8</v>
      </c>
      <c r="G65" s="45" t="s">
        <v>8</v>
      </c>
      <c r="H65" s="45" t="s">
        <v>8</v>
      </c>
      <c r="I65" s="133" t="s">
        <v>8</v>
      </c>
      <c r="J65" s="46" t="s">
        <v>86</v>
      </c>
      <c r="K65" s="134">
        <f aca="true" t="shared" si="5" ref="K65:M68">K66</f>
        <v>3254.8</v>
      </c>
      <c r="L65" s="134">
        <f t="shared" si="5"/>
        <v>3605.2</v>
      </c>
      <c r="M65" s="134">
        <f t="shared" si="5"/>
        <v>3312.5</v>
      </c>
      <c r="N65" s="46" t="s">
        <v>86</v>
      </c>
    </row>
    <row r="66" spans="2:14" s="135" customFormat="1" ht="31.5">
      <c r="B66" s="137" t="s">
        <v>88</v>
      </c>
      <c r="C66" s="45" t="s">
        <v>40</v>
      </c>
      <c r="D66" s="45" t="s">
        <v>87</v>
      </c>
      <c r="E66" s="45" t="s">
        <v>28</v>
      </c>
      <c r="F66" s="45" t="s">
        <v>8</v>
      </c>
      <c r="G66" s="45" t="s">
        <v>8</v>
      </c>
      <c r="H66" s="45" t="s">
        <v>8</v>
      </c>
      <c r="I66" s="133" t="s">
        <v>8</v>
      </c>
      <c r="J66" s="46" t="s">
        <v>88</v>
      </c>
      <c r="K66" s="134">
        <f t="shared" si="5"/>
        <v>3254.8</v>
      </c>
      <c r="L66" s="134">
        <f t="shared" si="5"/>
        <v>3605.2</v>
      </c>
      <c r="M66" s="134">
        <f t="shared" si="5"/>
        <v>3312.5</v>
      </c>
      <c r="N66" s="46" t="s">
        <v>88</v>
      </c>
    </row>
    <row r="67" spans="2:14" s="135" customFormat="1" ht="31.5">
      <c r="B67" s="137" t="s">
        <v>148</v>
      </c>
      <c r="C67" s="45" t="s">
        <v>40</v>
      </c>
      <c r="D67" s="45" t="s">
        <v>87</v>
      </c>
      <c r="E67" s="45" t="s">
        <v>28</v>
      </c>
      <c r="F67" s="45" t="s">
        <v>149</v>
      </c>
      <c r="G67" s="45" t="s">
        <v>8</v>
      </c>
      <c r="H67" s="45"/>
      <c r="I67" s="133"/>
      <c r="J67" s="46"/>
      <c r="K67" s="134">
        <f t="shared" si="5"/>
        <v>3254.8</v>
      </c>
      <c r="L67" s="134">
        <f t="shared" si="5"/>
        <v>3605.2</v>
      </c>
      <c r="M67" s="134">
        <f t="shared" si="5"/>
        <v>3312.5</v>
      </c>
      <c r="N67" s="46"/>
    </row>
    <row r="68" spans="2:14" s="135" customFormat="1" ht="63">
      <c r="B68" s="139" t="s">
        <v>314</v>
      </c>
      <c r="C68" s="45" t="s">
        <v>40</v>
      </c>
      <c r="D68" s="45" t="s">
        <v>87</v>
      </c>
      <c r="E68" s="45" t="s">
        <v>28</v>
      </c>
      <c r="F68" s="45" t="s">
        <v>315</v>
      </c>
      <c r="G68" s="45" t="s">
        <v>8</v>
      </c>
      <c r="H68" s="45"/>
      <c r="I68" s="133"/>
      <c r="J68" s="46"/>
      <c r="K68" s="134">
        <f t="shared" si="5"/>
        <v>3254.8</v>
      </c>
      <c r="L68" s="134">
        <f t="shared" si="5"/>
        <v>3605.2</v>
      </c>
      <c r="M68" s="134">
        <f t="shared" si="5"/>
        <v>3312.5</v>
      </c>
      <c r="N68" s="46"/>
    </row>
    <row r="69" spans="2:14" s="135" customFormat="1" ht="31.5">
      <c r="B69" s="137" t="s">
        <v>60</v>
      </c>
      <c r="C69" s="45" t="s">
        <v>40</v>
      </c>
      <c r="D69" s="45" t="s">
        <v>87</v>
      </c>
      <c r="E69" s="45" t="s">
        <v>28</v>
      </c>
      <c r="F69" s="45" t="s">
        <v>315</v>
      </c>
      <c r="G69" s="45" t="s">
        <v>61</v>
      </c>
      <c r="H69" s="45"/>
      <c r="I69" s="133"/>
      <c r="J69" s="46"/>
      <c r="K69" s="134">
        <v>3254.8</v>
      </c>
      <c r="L69" s="134">
        <v>3605.2</v>
      </c>
      <c r="M69" s="134">
        <v>3312.5</v>
      </c>
      <c r="N69" s="46"/>
    </row>
    <row r="70" spans="2:14" s="135" customFormat="1" ht="15.75">
      <c r="B70" s="137" t="s">
        <v>89</v>
      </c>
      <c r="C70" s="45" t="s">
        <v>40</v>
      </c>
      <c r="D70" s="45" t="s">
        <v>90</v>
      </c>
      <c r="E70" s="45" t="s">
        <v>18</v>
      </c>
      <c r="F70" s="45" t="s">
        <v>8</v>
      </c>
      <c r="G70" s="45" t="s">
        <v>8</v>
      </c>
      <c r="H70" s="45" t="s">
        <v>8</v>
      </c>
      <c r="I70" s="133" t="s">
        <v>8</v>
      </c>
      <c r="J70" s="46" t="s">
        <v>89</v>
      </c>
      <c r="K70" s="134">
        <f>K71+K75+K79+K83</f>
        <v>10387.7</v>
      </c>
      <c r="L70" s="134">
        <f>L71+L75+L79+L83</f>
        <v>5540.7</v>
      </c>
      <c r="M70" s="134">
        <f>M71+M75+M79+M83</f>
        <v>1900.3</v>
      </c>
      <c r="N70" s="46" t="s">
        <v>89</v>
      </c>
    </row>
    <row r="71" spans="2:14" s="135" customFormat="1" ht="15.75">
      <c r="B71" s="137" t="s">
        <v>184</v>
      </c>
      <c r="C71" s="45" t="s">
        <v>40</v>
      </c>
      <c r="D71" s="45" t="s">
        <v>90</v>
      </c>
      <c r="E71" s="45" t="s">
        <v>17</v>
      </c>
      <c r="F71" s="45"/>
      <c r="G71" s="45"/>
      <c r="H71" s="45"/>
      <c r="I71" s="133"/>
      <c r="J71" s="46"/>
      <c r="K71" s="134">
        <f>K72</f>
        <v>7050</v>
      </c>
      <c r="L71" s="134">
        <f>L72</f>
        <v>3700</v>
      </c>
      <c r="M71" s="134">
        <f>M72</f>
        <v>0</v>
      </c>
      <c r="N71" s="46"/>
    </row>
    <row r="72" spans="2:14" s="135" customFormat="1" ht="31.5">
      <c r="B72" s="137" t="s">
        <v>148</v>
      </c>
      <c r="C72" s="45" t="s">
        <v>40</v>
      </c>
      <c r="D72" s="45" t="s">
        <v>90</v>
      </c>
      <c r="E72" s="45" t="s">
        <v>17</v>
      </c>
      <c r="F72" s="45" t="s">
        <v>149</v>
      </c>
      <c r="G72" s="45"/>
      <c r="H72" s="45"/>
      <c r="I72" s="133"/>
      <c r="J72" s="46"/>
      <c r="K72" s="134">
        <f aca="true" t="shared" si="6" ref="K72:M73">K73</f>
        <v>7050</v>
      </c>
      <c r="L72" s="134">
        <f t="shared" si="6"/>
        <v>3700</v>
      </c>
      <c r="M72" s="134">
        <f t="shared" si="6"/>
        <v>0</v>
      </c>
      <c r="N72" s="46"/>
    </row>
    <row r="73" spans="2:14" s="135" customFormat="1" ht="78.75">
      <c r="B73" s="139" t="s">
        <v>316</v>
      </c>
      <c r="C73" s="45" t="s">
        <v>40</v>
      </c>
      <c r="D73" s="45" t="s">
        <v>90</v>
      </c>
      <c r="E73" s="45" t="s">
        <v>17</v>
      </c>
      <c r="F73" s="45" t="s">
        <v>317</v>
      </c>
      <c r="G73" s="45" t="s">
        <v>8</v>
      </c>
      <c r="H73" s="45"/>
      <c r="I73" s="133"/>
      <c r="J73" s="46"/>
      <c r="K73" s="134">
        <f t="shared" si="6"/>
        <v>7050</v>
      </c>
      <c r="L73" s="134">
        <f t="shared" si="6"/>
        <v>3700</v>
      </c>
      <c r="M73" s="134">
        <f t="shared" si="6"/>
        <v>0</v>
      </c>
      <c r="N73" s="46"/>
    </row>
    <row r="74" spans="2:14" s="135" customFormat="1" ht="31.5">
      <c r="B74" s="137" t="s">
        <v>60</v>
      </c>
      <c r="C74" s="45" t="s">
        <v>40</v>
      </c>
      <c r="D74" s="45" t="s">
        <v>90</v>
      </c>
      <c r="E74" s="45" t="s">
        <v>17</v>
      </c>
      <c r="F74" s="45" t="s">
        <v>317</v>
      </c>
      <c r="G74" s="45" t="s">
        <v>61</v>
      </c>
      <c r="H74" s="45"/>
      <c r="I74" s="133"/>
      <c r="J74" s="46"/>
      <c r="K74" s="134">
        <v>7050</v>
      </c>
      <c r="L74" s="134">
        <v>3700</v>
      </c>
      <c r="M74" s="134">
        <v>0</v>
      </c>
      <c r="N74" s="46"/>
    </row>
    <row r="75" spans="2:14" s="135" customFormat="1" ht="15.75">
      <c r="B75" s="137" t="s">
        <v>188</v>
      </c>
      <c r="C75" s="45" t="s">
        <v>40</v>
      </c>
      <c r="D75" s="45" t="s">
        <v>90</v>
      </c>
      <c r="E75" s="45" t="s">
        <v>20</v>
      </c>
      <c r="F75" s="45"/>
      <c r="G75" s="45"/>
      <c r="H75" s="45"/>
      <c r="I75" s="133"/>
      <c r="J75" s="46"/>
      <c r="K75" s="134">
        <f aca="true" t="shared" si="7" ref="K75:M77">K76</f>
        <v>1300</v>
      </c>
      <c r="L75" s="134">
        <f t="shared" si="7"/>
        <v>0</v>
      </c>
      <c r="M75" s="134">
        <f t="shared" si="7"/>
        <v>0</v>
      </c>
      <c r="N75" s="46"/>
    </row>
    <row r="76" spans="2:14" s="135" customFormat="1" ht="31.5">
      <c r="B76" s="137" t="s">
        <v>148</v>
      </c>
      <c r="C76" s="45" t="s">
        <v>40</v>
      </c>
      <c r="D76" s="45" t="s">
        <v>90</v>
      </c>
      <c r="E76" s="45" t="s">
        <v>20</v>
      </c>
      <c r="F76" s="45" t="s">
        <v>149</v>
      </c>
      <c r="G76" s="45"/>
      <c r="H76" s="45"/>
      <c r="I76" s="133"/>
      <c r="J76" s="46"/>
      <c r="K76" s="134">
        <f t="shared" si="7"/>
        <v>1300</v>
      </c>
      <c r="L76" s="134">
        <f t="shared" si="7"/>
        <v>0</v>
      </c>
      <c r="M76" s="134">
        <f t="shared" si="7"/>
        <v>0</v>
      </c>
      <c r="N76" s="46"/>
    </row>
    <row r="77" spans="2:14" s="135" customFormat="1" ht="78.75">
      <c r="B77" s="139" t="s">
        <v>316</v>
      </c>
      <c r="C77" s="45" t="s">
        <v>40</v>
      </c>
      <c r="D77" s="45" t="s">
        <v>90</v>
      </c>
      <c r="E77" s="45" t="s">
        <v>20</v>
      </c>
      <c r="F77" s="45" t="s">
        <v>317</v>
      </c>
      <c r="G77" s="45" t="s">
        <v>8</v>
      </c>
      <c r="H77" s="45"/>
      <c r="I77" s="133"/>
      <c r="J77" s="46"/>
      <c r="K77" s="134">
        <f t="shared" si="7"/>
        <v>1300</v>
      </c>
      <c r="L77" s="134">
        <f t="shared" si="7"/>
        <v>0</v>
      </c>
      <c r="M77" s="134">
        <f t="shared" si="7"/>
        <v>0</v>
      </c>
      <c r="N77" s="46"/>
    </row>
    <row r="78" spans="2:14" s="135" customFormat="1" ht="31.5">
      <c r="B78" s="137" t="s">
        <v>60</v>
      </c>
      <c r="C78" s="45" t="s">
        <v>40</v>
      </c>
      <c r="D78" s="45" t="s">
        <v>90</v>
      </c>
      <c r="E78" s="45" t="s">
        <v>20</v>
      </c>
      <c r="F78" s="45" t="s">
        <v>317</v>
      </c>
      <c r="G78" s="45" t="s">
        <v>61</v>
      </c>
      <c r="H78" s="45"/>
      <c r="I78" s="133"/>
      <c r="J78" s="46"/>
      <c r="K78" s="134">
        <v>1300</v>
      </c>
      <c r="L78" s="134">
        <v>0</v>
      </c>
      <c r="M78" s="134">
        <v>0</v>
      </c>
      <c r="N78" s="46"/>
    </row>
    <row r="79" spans="2:14" s="135" customFormat="1" ht="35.25" customHeight="1">
      <c r="B79" s="137" t="s">
        <v>318</v>
      </c>
      <c r="C79" s="45" t="s">
        <v>40</v>
      </c>
      <c r="D79" s="45" t="s">
        <v>90</v>
      </c>
      <c r="E79" s="45" t="s">
        <v>68</v>
      </c>
      <c r="F79" s="45"/>
      <c r="G79" s="45"/>
      <c r="H79" s="45"/>
      <c r="I79" s="133"/>
      <c r="J79" s="46"/>
      <c r="K79" s="134">
        <f>K80</f>
        <v>100</v>
      </c>
      <c r="L79" s="134">
        <f>L80</f>
        <v>50</v>
      </c>
      <c r="M79" s="134">
        <f>M80</f>
        <v>50</v>
      </c>
      <c r="N79" s="46"/>
    </row>
    <row r="80" spans="2:14" s="135" customFormat="1" ht="31.5">
      <c r="B80" s="137" t="s">
        <v>148</v>
      </c>
      <c r="C80" s="45" t="s">
        <v>40</v>
      </c>
      <c r="D80" s="45" t="s">
        <v>90</v>
      </c>
      <c r="E80" s="45" t="s">
        <v>68</v>
      </c>
      <c r="F80" s="45" t="s">
        <v>149</v>
      </c>
      <c r="G80" s="45"/>
      <c r="H80" s="45"/>
      <c r="I80" s="133"/>
      <c r="J80" s="46"/>
      <c r="K80" s="134">
        <f aca="true" t="shared" si="8" ref="K80:M81">K81</f>
        <v>100</v>
      </c>
      <c r="L80" s="134">
        <f t="shared" si="8"/>
        <v>50</v>
      </c>
      <c r="M80" s="134">
        <f t="shared" si="8"/>
        <v>50</v>
      </c>
      <c r="N80" s="46"/>
    </row>
    <row r="81" spans="2:14" s="135" customFormat="1" ht="63.75" customHeight="1">
      <c r="B81" s="139" t="s">
        <v>306</v>
      </c>
      <c r="C81" s="45" t="s">
        <v>40</v>
      </c>
      <c r="D81" s="45" t="s">
        <v>90</v>
      </c>
      <c r="E81" s="45" t="s">
        <v>68</v>
      </c>
      <c r="F81" s="45" t="s">
        <v>290</v>
      </c>
      <c r="G81" s="45"/>
      <c r="H81" s="45"/>
      <c r="I81" s="133"/>
      <c r="J81" s="46"/>
      <c r="K81" s="134">
        <f t="shared" si="8"/>
        <v>100</v>
      </c>
      <c r="L81" s="134">
        <f t="shared" si="8"/>
        <v>50</v>
      </c>
      <c r="M81" s="134">
        <f t="shared" si="8"/>
        <v>50</v>
      </c>
      <c r="N81" s="46"/>
    </row>
    <row r="82" spans="2:14" s="135" customFormat="1" ht="31.5">
      <c r="B82" s="137" t="s">
        <v>25</v>
      </c>
      <c r="C82" s="45" t="s">
        <v>40</v>
      </c>
      <c r="D82" s="45" t="s">
        <v>90</v>
      </c>
      <c r="E82" s="45" t="s">
        <v>68</v>
      </c>
      <c r="F82" s="45" t="s">
        <v>290</v>
      </c>
      <c r="G82" s="45" t="s">
        <v>26</v>
      </c>
      <c r="H82" s="45"/>
      <c r="I82" s="133"/>
      <c r="J82" s="46"/>
      <c r="K82" s="134">
        <v>100</v>
      </c>
      <c r="L82" s="134">
        <v>50</v>
      </c>
      <c r="M82" s="134">
        <v>50</v>
      </c>
      <c r="N82" s="46"/>
    </row>
    <row r="83" spans="2:14" s="135" customFormat="1" ht="15.75">
      <c r="B83" s="137" t="s">
        <v>95</v>
      </c>
      <c r="C83" s="45" t="s">
        <v>40</v>
      </c>
      <c r="D83" s="45" t="s">
        <v>90</v>
      </c>
      <c r="E83" s="45" t="s">
        <v>96</v>
      </c>
      <c r="F83" s="45" t="s">
        <v>8</v>
      </c>
      <c r="G83" s="45" t="s">
        <v>8</v>
      </c>
      <c r="H83" s="45" t="s">
        <v>8</v>
      </c>
      <c r="I83" s="133" t="s">
        <v>8</v>
      </c>
      <c r="J83" s="46" t="s">
        <v>95</v>
      </c>
      <c r="K83" s="134">
        <f aca="true" t="shared" si="9" ref="K83:M84">K84</f>
        <v>1937.7</v>
      </c>
      <c r="L83" s="134">
        <f t="shared" si="9"/>
        <v>1790.7</v>
      </c>
      <c r="M83" s="134">
        <f t="shared" si="9"/>
        <v>1850.3</v>
      </c>
      <c r="N83" s="46" t="s">
        <v>95</v>
      </c>
    </row>
    <row r="84" spans="2:14" s="135" customFormat="1" ht="78.75">
      <c r="B84" s="137" t="s">
        <v>21</v>
      </c>
      <c r="C84" s="45" t="s">
        <v>40</v>
      </c>
      <c r="D84" s="45" t="s">
        <v>90</v>
      </c>
      <c r="E84" s="45" t="s">
        <v>96</v>
      </c>
      <c r="F84" s="45" t="s">
        <v>22</v>
      </c>
      <c r="G84" s="45" t="s">
        <v>8</v>
      </c>
      <c r="H84" s="45" t="s">
        <v>8</v>
      </c>
      <c r="I84" s="133" t="s">
        <v>8</v>
      </c>
      <c r="J84" s="46" t="s">
        <v>21</v>
      </c>
      <c r="K84" s="134">
        <f t="shared" si="9"/>
        <v>1937.7</v>
      </c>
      <c r="L84" s="134">
        <f t="shared" si="9"/>
        <v>1790.7</v>
      </c>
      <c r="M84" s="134">
        <f t="shared" si="9"/>
        <v>1850.3</v>
      </c>
      <c r="N84" s="46" t="s">
        <v>21</v>
      </c>
    </row>
    <row r="85" spans="2:14" s="135" customFormat="1" ht="15.75">
      <c r="B85" s="137" t="s">
        <v>29</v>
      </c>
      <c r="C85" s="45" t="s">
        <v>40</v>
      </c>
      <c r="D85" s="45" t="s">
        <v>90</v>
      </c>
      <c r="E85" s="45" t="s">
        <v>96</v>
      </c>
      <c r="F85" s="45" t="s">
        <v>30</v>
      </c>
      <c r="G85" s="45" t="s">
        <v>8</v>
      </c>
      <c r="H85" s="45" t="s">
        <v>8</v>
      </c>
      <c r="I85" s="133" t="s">
        <v>8</v>
      </c>
      <c r="J85" s="46" t="s">
        <v>29</v>
      </c>
      <c r="K85" s="134">
        <v>1937.7</v>
      </c>
      <c r="L85" s="134">
        <v>1790.7</v>
      </c>
      <c r="M85" s="134">
        <v>1850.3</v>
      </c>
      <c r="N85" s="46" t="s">
        <v>29</v>
      </c>
    </row>
    <row r="86" spans="2:14" s="135" customFormat="1" ht="31.5">
      <c r="B86" s="137" t="s">
        <v>25</v>
      </c>
      <c r="C86" s="45" t="s">
        <v>40</v>
      </c>
      <c r="D86" s="45" t="s">
        <v>90</v>
      </c>
      <c r="E86" s="45" t="s">
        <v>96</v>
      </c>
      <c r="F86" s="45" t="s">
        <v>30</v>
      </c>
      <c r="G86" s="45" t="s">
        <v>26</v>
      </c>
      <c r="H86" s="45" t="s">
        <v>8</v>
      </c>
      <c r="I86" s="133" t="s">
        <v>8</v>
      </c>
      <c r="J86" s="46" t="s">
        <v>25</v>
      </c>
      <c r="K86" s="134">
        <v>1937.7</v>
      </c>
      <c r="L86" s="134">
        <v>1790.7</v>
      </c>
      <c r="M86" s="134">
        <v>1850.3</v>
      </c>
      <c r="N86" s="46" t="s">
        <v>25</v>
      </c>
    </row>
    <row r="87" spans="2:14" s="135" customFormat="1" ht="15.75">
      <c r="B87" s="137" t="s">
        <v>220</v>
      </c>
      <c r="C87" s="45" t="s">
        <v>40</v>
      </c>
      <c r="D87" s="45" t="s">
        <v>221</v>
      </c>
      <c r="E87" s="45" t="s">
        <v>18</v>
      </c>
      <c r="F87" s="45"/>
      <c r="G87" s="45"/>
      <c r="H87" s="134">
        <f>H88</f>
        <v>0</v>
      </c>
      <c r="I87" s="134">
        <f aca="true" t="shared" si="10" ref="I87:J89">I88</f>
        <v>1400</v>
      </c>
      <c r="J87" s="134">
        <f t="shared" si="10"/>
        <v>1400</v>
      </c>
      <c r="K87" s="134">
        <f>K88</f>
        <v>0</v>
      </c>
      <c r="L87" s="134">
        <f aca="true" t="shared" si="11" ref="L87:M89">L88</f>
        <v>1400</v>
      </c>
      <c r="M87" s="134">
        <f t="shared" si="11"/>
        <v>1400</v>
      </c>
      <c r="N87" s="46"/>
    </row>
    <row r="88" spans="2:14" s="135" customFormat="1" ht="15.75">
      <c r="B88" s="137" t="s">
        <v>222</v>
      </c>
      <c r="C88" s="45" t="s">
        <v>40</v>
      </c>
      <c r="D88" s="45" t="s">
        <v>221</v>
      </c>
      <c r="E88" s="45" t="s">
        <v>17</v>
      </c>
      <c r="F88" s="45"/>
      <c r="G88" s="45"/>
      <c r="H88" s="134">
        <f>H89</f>
        <v>0</v>
      </c>
      <c r="I88" s="134">
        <f t="shared" si="10"/>
        <v>1400</v>
      </c>
      <c r="J88" s="134">
        <f t="shared" si="10"/>
        <v>1400</v>
      </c>
      <c r="K88" s="134">
        <f>K89</f>
        <v>0</v>
      </c>
      <c r="L88" s="134">
        <f t="shared" si="11"/>
        <v>1400</v>
      </c>
      <c r="M88" s="134">
        <f t="shared" si="11"/>
        <v>1400</v>
      </c>
      <c r="N88" s="46"/>
    </row>
    <row r="89" spans="2:14" s="135" customFormat="1" ht="31.5">
      <c r="B89" s="137" t="s">
        <v>148</v>
      </c>
      <c r="C89" s="45" t="s">
        <v>40</v>
      </c>
      <c r="D89" s="45" t="s">
        <v>221</v>
      </c>
      <c r="E89" s="45" t="s">
        <v>17</v>
      </c>
      <c r="F89" s="45" t="s">
        <v>149</v>
      </c>
      <c r="G89" s="45"/>
      <c r="H89" s="134">
        <f>H90</f>
        <v>0</v>
      </c>
      <c r="I89" s="134">
        <f t="shared" si="10"/>
        <v>1400</v>
      </c>
      <c r="J89" s="134">
        <f t="shared" si="10"/>
        <v>1400</v>
      </c>
      <c r="K89" s="134">
        <f>K90</f>
        <v>0</v>
      </c>
      <c r="L89" s="134">
        <f t="shared" si="11"/>
        <v>1400</v>
      </c>
      <c r="M89" s="134">
        <f t="shared" si="11"/>
        <v>1400</v>
      </c>
      <c r="N89" s="46"/>
    </row>
    <row r="90" spans="2:14" s="135" customFormat="1" ht="78.75">
      <c r="B90" s="139" t="s">
        <v>319</v>
      </c>
      <c r="C90" s="45" t="s">
        <v>40</v>
      </c>
      <c r="D90" s="45" t="s">
        <v>221</v>
      </c>
      <c r="E90" s="45" t="s">
        <v>17</v>
      </c>
      <c r="F90" s="45" t="s">
        <v>320</v>
      </c>
      <c r="G90" s="45" t="s">
        <v>8</v>
      </c>
      <c r="H90" s="134">
        <f>H91</f>
        <v>0</v>
      </c>
      <c r="I90" s="134">
        <f>I91</f>
        <v>1400</v>
      </c>
      <c r="J90" s="134">
        <f>J91</f>
        <v>1400</v>
      </c>
      <c r="K90" s="134">
        <f>K91</f>
        <v>0</v>
      </c>
      <c r="L90" s="134">
        <f>L91</f>
        <v>1400</v>
      </c>
      <c r="M90" s="134">
        <f>M91</f>
        <v>1400</v>
      </c>
      <c r="N90" s="46"/>
    </row>
    <row r="91" spans="2:14" s="135" customFormat="1" ht="31.5">
      <c r="B91" s="137" t="s">
        <v>60</v>
      </c>
      <c r="C91" s="45" t="s">
        <v>40</v>
      </c>
      <c r="D91" s="45" t="s">
        <v>221</v>
      </c>
      <c r="E91" s="45" t="s">
        <v>17</v>
      </c>
      <c r="F91" s="45" t="s">
        <v>320</v>
      </c>
      <c r="G91" s="45" t="s">
        <v>61</v>
      </c>
      <c r="H91" s="134"/>
      <c r="I91" s="134">
        <v>1400</v>
      </c>
      <c r="J91" s="134">
        <v>1400</v>
      </c>
      <c r="K91" s="134"/>
      <c r="L91" s="134">
        <v>1400</v>
      </c>
      <c r="M91" s="134">
        <v>1400</v>
      </c>
      <c r="N91" s="46"/>
    </row>
    <row r="92" spans="2:14" s="135" customFormat="1" ht="15.75">
      <c r="B92" s="137" t="s">
        <v>126</v>
      </c>
      <c r="C92" s="45" t="s">
        <v>40</v>
      </c>
      <c r="D92" s="45" t="s">
        <v>96</v>
      </c>
      <c r="E92" s="45" t="s">
        <v>18</v>
      </c>
      <c r="F92" s="45" t="s">
        <v>8</v>
      </c>
      <c r="G92" s="45" t="s">
        <v>8</v>
      </c>
      <c r="H92" s="45" t="s">
        <v>8</v>
      </c>
      <c r="I92" s="133" t="s">
        <v>8</v>
      </c>
      <c r="J92" s="46" t="s">
        <v>126</v>
      </c>
      <c r="K92" s="134">
        <f>K93+K97+K107+K111+K118</f>
        <v>93538.4</v>
      </c>
      <c r="L92" s="134">
        <f>L93+L97+L107+L111+L118</f>
        <v>67620.3</v>
      </c>
      <c r="M92" s="134">
        <f>M93+M97+M107+M111+M118</f>
        <v>70306.2</v>
      </c>
      <c r="N92" s="46"/>
    </row>
    <row r="93" spans="2:14" s="135" customFormat="1" ht="15.75">
      <c r="B93" s="137" t="s">
        <v>127</v>
      </c>
      <c r="C93" s="45" t="s">
        <v>40</v>
      </c>
      <c r="D93" s="45" t="s">
        <v>96</v>
      </c>
      <c r="E93" s="45" t="s">
        <v>17</v>
      </c>
      <c r="F93" s="45"/>
      <c r="G93" s="45"/>
      <c r="H93" s="45"/>
      <c r="I93" s="133"/>
      <c r="J93" s="46"/>
      <c r="K93" s="134">
        <f>K94</f>
        <v>27683.7</v>
      </c>
      <c r="L93" s="134">
        <f aca="true" t="shared" si="12" ref="L93:M95">L94</f>
        <v>19777.7</v>
      </c>
      <c r="M93" s="134">
        <f t="shared" si="12"/>
        <v>24777.7</v>
      </c>
      <c r="N93" s="46"/>
    </row>
    <row r="94" spans="2:14" s="135" customFormat="1" ht="31.5">
      <c r="B94" s="137" t="s">
        <v>148</v>
      </c>
      <c r="C94" s="45" t="s">
        <v>40</v>
      </c>
      <c r="D94" s="45" t="s">
        <v>96</v>
      </c>
      <c r="E94" s="45" t="s">
        <v>17</v>
      </c>
      <c r="F94" s="45" t="s">
        <v>149</v>
      </c>
      <c r="G94" s="45"/>
      <c r="H94" s="45"/>
      <c r="I94" s="133"/>
      <c r="J94" s="46"/>
      <c r="K94" s="134">
        <f>K95</f>
        <v>27683.7</v>
      </c>
      <c r="L94" s="134">
        <f t="shared" si="12"/>
        <v>19777.7</v>
      </c>
      <c r="M94" s="134">
        <f t="shared" si="12"/>
        <v>24777.7</v>
      </c>
      <c r="N94" s="46"/>
    </row>
    <row r="95" spans="2:14" s="135" customFormat="1" ht="47.25">
      <c r="B95" s="140" t="s">
        <v>339</v>
      </c>
      <c r="C95" s="45" t="s">
        <v>40</v>
      </c>
      <c r="D95" s="45" t="s">
        <v>96</v>
      </c>
      <c r="E95" s="45" t="s">
        <v>17</v>
      </c>
      <c r="F95" s="45" t="s">
        <v>340</v>
      </c>
      <c r="G95" s="45"/>
      <c r="H95" s="45"/>
      <c r="I95" s="133"/>
      <c r="J95" s="46"/>
      <c r="K95" s="134">
        <f>K96</f>
        <v>27683.7</v>
      </c>
      <c r="L95" s="134">
        <f t="shared" si="12"/>
        <v>19777.7</v>
      </c>
      <c r="M95" s="134">
        <f t="shared" si="12"/>
        <v>24777.7</v>
      </c>
      <c r="N95" s="46"/>
    </row>
    <row r="96" spans="2:14" s="135" customFormat="1" ht="31.5">
      <c r="B96" s="137" t="s">
        <v>60</v>
      </c>
      <c r="C96" s="45" t="s">
        <v>40</v>
      </c>
      <c r="D96" s="45" t="s">
        <v>96</v>
      </c>
      <c r="E96" s="45" t="s">
        <v>17</v>
      </c>
      <c r="F96" s="45" t="s">
        <v>340</v>
      </c>
      <c r="G96" s="45" t="s">
        <v>61</v>
      </c>
      <c r="H96" s="45"/>
      <c r="I96" s="133"/>
      <c r="J96" s="46"/>
      <c r="K96" s="134">
        <v>27683.7</v>
      </c>
      <c r="L96" s="134">
        <v>19777.7</v>
      </c>
      <c r="M96" s="134">
        <v>24777.7</v>
      </c>
      <c r="N96" s="46"/>
    </row>
    <row r="97" spans="2:14" s="135" customFormat="1" ht="15.75">
      <c r="B97" s="137" t="s">
        <v>131</v>
      </c>
      <c r="C97" s="45" t="s">
        <v>40</v>
      </c>
      <c r="D97" s="45" t="s">
        <v>96</v>
      </c>
      <c r="E97" s="45" t="s">
        <v>20</v>
      </c>
      <c r="F97" s="45" t="s">
        <v>8</v>
      </c>
      <c r="G97" s="45" t="s">
        <v>8</v>
      </c>
      <c r="H97" s="45" t="s">
        <v>8</v>
      </c>
      <c r="I97" s="133" t="s">
        <v>8</v>
      </c>
      <c r="J97" s="46" t="s">
        <v>127</v>
      </c>
      <c r="K97" s="134">
        <f>K98+K101+K104</f>
        <v>36543.4</v>
      </c>
      <c r="L97" s="134">
        <f>L98+L101+L104</f>
        <v>28670.399999999998</v>
      </c>
      <c r="M97" s="134">
        <f>M98+M101+M104</f>
        <v>32676.9</v>
      </c>
      <c r="N97" s="46"/>
    </row>
    <row r="98" spans="2:14" s="135" customFormat="1" ht="31.5">
      <c r="B98" s="137" t="s">
        <v>128</v>
      </c>
      <c r="C98" s="45" t="s">
        <v>40</v>
      </c>
      <c r="D98" s="45" t="s">
        <v>96</v>
      </c>
      <c r="E98" s="45" t="s">
        <v>20</v>
      </c>
      <c r="F98" s="45" t="s">
        <v>129</v>
      </c>
      <c r="G98" s="45" t="s">
        <v>8</v>
      </c>
      <c r="H98" s="45" t="s">
        <v>8</v>
      </c>
      <c r="I98" s="133" t="s">
        <v>8</v>
      </c>
      <c r="J98" s="46" t="s">
        <v>128</v>
      </c>
      <c r="K98" s="134">
        <f>K100</f>
        <v>191.4</v>
      </c>
      <c r="L98" s="134">
        <f>L100</f>
        <v>150.3</v>
      </c>
      <c r="M98" s="134">
        <f>M100</f>
        <v>167.2</v>
      </c>
      <c r="N98" s="46"/>
    </row>
    <row r="99" spans="2:14" s="135" customFormat="1" ht="31.5">
      <c r="B99" s="137" t="s">
        <v>58</v>
      </c>
      <c r="C99" s="45" t="s">
        <v>40</v>
      </c>
      <c r="D99" s="45" t="s">
        <v>96</v>
      </c>
      <c r="E99" s="45" t="s">
        <v>20</v>
      </c>
      <c r="F99" s="45" t="s">
        <v>130</v>
      </c>
      <c r="G99" s="45" t="s">
        <v>8</v>
      </c>
      <c r="H99" s="45" t="s">
        <v>8</v>
      </c>
      <c r="I99" s="133" t="s">
        <v>8</v>
      </c>
      <c r="J99" s="46" t="s">
        <v>58</v>
      </c>
      <c r="K99" s="134">
        <v>191.4</v>
      </c>
      <c r="L99" s="134">
        <v>150.3</v>
      </c>
      <c r="M99" s="134">
        <v>167.2</v>
      </c>
      <c r="N99" s="46"/>
    </row>
    <row r="100" spans="2:14" s="135" customFormat="1" ht="31.5">
      <c r="B100" s="137" t="s">
        <v>60</v>
      </c>
      <c r="C100" s="45" t="s">
        <v>40</v>
      </c>
      <c r="D100" s="45" t="s">
        <v>96</v>
      </c>
      <c r="E100" s="45" t="s">
        <v>20</v>
      </c>
      <c r="F100" s="45" t="s">
        <v>130</v>
      </c>
      <c r="G100" s="45" t="s">
        <v>61</v>
      </c>
      <c r="H100" s="45" t="s">
        <v>8</v>
      </c>
      <c r="I100" s="133" t="s">
        <v>8</v>
      </c>
      <c r="J100" s="46" t="s">
        <v>60</v>
      </c>
      <c r="K100" s="134">
        <v>191.4</v>
      </c>
      <c r="L100" s="134">
        <v>150.3</v>
      </c>
      <c r="M100" s="134">
        <v>167.2</v>
      </c>
      <c r="N100" s="46"/>
    </row>
    <row r="101" spans="2:14" s="135" customFormat="1" ht="31.5">
      <c r="B101" s="137" t="s">
        <v>138</v>
      </c>
      <c r="C101" s="45" t="s">
        <v>40</v>
      </c>
      <c r="D101" s="45" t="s">
        <v>96</v>
      </c>
      <c r="E101" s="45" t="s">
        <v>20</v>
      </c>
      <c r="F101" s="45" t="s">
        <v>139</v>
      </c>
      <c r="G101" s="45" t="s">
        <v>8</v>
      </c>
      <c r="H101" s="45" t="s">
        <v>8</v>
      </c>
      <c r="I101" s="133" t="s">
        <v>8</v>
      </c>
      <c r="J101" s="46" t="s">
        <v>138</v>
      </c>
      <c r="K101" s="134">
        <v>854.5</v>
      </c>
      <c r="L101" s="134">
        <v>0</v>
      </c>
      <c r="M101" s="134">
        <v>0</v>
      </c>
      <c r="N101" s="46"/>
    </row>
    <row r="102" spans="2:14" s="135" customFormat="1" ht="78.75">
      <c r="B102" s="137" t="s">
        <v>140</v>
      </c>
      <c r="C102" s="45" t="s">
        <v>40</v>
      </c>
      <c r="D102" s="45" t="s">
        <v>96</v>
      </c>
      <c r="E102" s="45" t="s">
        <v>20</v>
      </c>
      <c r="F102" s="45" t="s">
        <v>141</v>
      </c>
      <c r="G102" s="45" t="s">
        <v>8</v>
      </c>
      <c r="H102" s="45" t="s">
        <v>8</v>
      </c>
      <c r="I102" s="133" t="s">
        <v>8</v>
      </c>
      <c r="J102" s="46" t="s">
        <v>140</v>
      </c>
      <c r="K102" s="134">
        <v>854.5</v>
      </c>
      <c r="L102" s="134">
        <v>0</v>
      </c>
      <c r="M102" s="134">
        <v>0</v>
      </c>
      <c r="N102" s="46"/>
    </row>
    <row r="103" spans="2:14" s="135" customFormat="1" ht="31.5">
      <c r="B103" s="137" t="s">
        <v>60</v>
      </c>
      <c r="C103" s="45" t="s">
        <v>40</v>
      </c>
      <c r="D103" s="45" t="s">
        <v>96</v>
      </c>
      <c r="E103" s="45" t="s">
        <v>20</v>
      </c>
      <c r="F103" s="45" t="s">
        <v>141</v>
      </c>
      <c r="G103" s="45" t="s">
        <v>61</v>
      </c>
      <c r="H103" s="45" t="s">
        <v>8</v>
      </c>
      <c r="I103" s="133" t="s">
        <v>8</v>
      </c>
      <c r="J103" s="46" t="s">
        <v>60</v>
      </c>
      <c r="K103" s="134">
        <v>854.5</v>
      </c>
      <c r="L103" s="134">
        <v>0</v>
      </c>
      <c r="M103" s="134">
        <v>0</v>
      </c>
      <c r="N103" s="46"/>
    </row>
    <row r="104" spans="2:14" s="135" customFormat="1" ht="31.5">
      <c r="B104" s="137" t="s">
        <v>148</v>
      </c>
      <c r="C104" s="45" t="s">
        <v>40</v>
      </c>
      <c r="D104" s="45" t="s">
        <v>96</v>
      </c>
      <c r="E104" s="45" t="s">
        <v>20</v>
      </c>
      <c r="F104" s="45" t="s">
        <v>149</v>
      </c>
      <c r="G104" s="45"/>
      <c r="H104" s="45"/>
      <c r="I104" s="133"/>
      <c r="J104" s="46"/>
      <c r="K104" s="134">
        <f aca="true" t="shared" si="13" ref="K104:M105">K105</f>
        <v>35497.5</v>
      </c>
      <c r="L104" s="134">
        <f t="shared" si="13"/>
        <v>28520.1</v>
      </c>
      <c r="M104" s="134">
        <f t="shared" si="13"/>
        <v>32509.7</v>
      </c>
      <c r="N104" s="46"/>
    </row>
    <row r="105" spans="2:14" s="135" customFormat="1" ht="47.25">
      <c r="B105" s="140" t="s">
        <v>339</v>
      </c>
      <c r="C105" s="45" t="s">
        <v>40</v>
      </c>
      <c r="D105" s="45" t="s">
        <v>96</v>
      </c>
      <c r="E105" s="45" t="s">
        <v>20</v>
      </c>
      <c r="F105" s="45" t="s">
        <v>340</v>
      </c>
      <c r="G105" s="45"/>
      <c r="H105" s="45"/>
      <c r="I105" s="133"/>
      <c r="J105" s="46"/>
      <c r="K105" s="134">
        <f t="shared" si="13"/>
        <v>35497.5</v>
      </c>
      <c r="L105" s="134">
        <f t="shared" si="13"/>
        <v>28520.1</v>
      </c>
      <c r="M105" s="134">
        <f t="shared" si="13"/>
        <v>32509.7</v>
      </c>
      <c r="N105" s="46"/>
    </row>
    <row r="106" spans="2:14" s="135" customFormat="1" ht="31.5">
      <c r="B106" s="137" t="s">
        <v>60</v>
      </c>
      <c r="C106" s="45" t="s">
        <v>40</v>
      </c>
      <c r="D106" s="45" t="s">
        <v>96</v>
      </c>
      <c r="E106" s="45" t="s">
        <v>20</v>
      </c>
      <c r="F106" s="45" t="s">
        <v>340</v>
      </c>
      <c r="G106" s="45" t="s">
        <v>61</v>
      </c>
      <c r="H106" s="45"/>
      <c r="I106" s="133"/>
      <c r="J106" s="46"/>
      <c r="K106" s="134">
        <v>35497.5</v>
      </c>
      <c r="L106" s="134">
        <v>28520.1</v>
      </c>
      <c r="M106" s="134">
        <v>32509.7</v>
      </c>
      <c r="N106" s="46"/>
    </row>
    <row r="107" spans="2:14" s="135" customFormat="1" ht="31.5">
      <c r="B107" s="137" t="s">
        <v>142</v>
      </c>
      <c r="C107" s="45" t="s">
        <v>40</v>
      </c>
      <c r="D107" s="45" t="s">
        <v>96</v>
      </c>
      <c r="E107" s="45" t="s">
        <v>28</v>
      </c>
      <c r="F107" s="45"/>
      <c r="G107" s="45"/>
      <c r="H107" s="45"/>
      <c r="I107" s="133"/>
      <c r="J107" s="46"/>
      <c r="K107" s="134">
        <f aca="true" t="shared" si="14" ref="K107:M109">K108</f>
        <v>380.7</v>
      </c>
      <c r="L107" s="134">
        <f t="shared" si="14"/>
        <v>314.7</v>
      </c>
      <c r="M107" s="134">
        <f t="shared" si="14"/>
        <v>314.7</v>
      </c>
      <c r="N107" s="46"/>
    </row>
    <row r="108" spans="2:14" s="135" customFormat="1" ht="31.5">
      <c r="B108" s="137" t="s">
        <v>148</v>
      </c>
      <c r="C108" s="45" t="s">
        <v>40</v>
      </c>
      <c r="D108" s="45" t="s">
        <v>96</v>
      </c>
      <c r="E108" s="45" t="s">
        <v>28</v>
      </c>
      <c r="F108" s="45" t="s">
        <v>149</v>
      </c>
      <c r="G108" s="45"/>
      <c r="H108" s="45"/>
      <c r="I108" s="133"/>
      <c r="J108" s="46"/>
      <c r="K108" s="134">
        <f t="shared" si="14"/>
        <v>380.7</v>
      </c>
      <c r="L108" s="134">
        <f t="shared" si="14"/>
        <v>314.7</v>
      </c>
      <c r="M108" s="134">
        <f t="shared" si="14"/>
        <v>314.7</v>
      </c>
      <c r="N108" s="46"/>
    </row>
    <row r="109" spans="2:14" s="135" customFormat="1" ht="47.25">
      <c r="B109" s="140" t="s">
        <v>339</v>
      </c>
      <c r="C109" s="45" t="s">
        <v>40</v>
      </c>
      <c r="D109" s="45" t="s">
        <v>96</v>
      </c>
      <c r="E109" s="45" t="s">
        <v>28</v>
      </c>
      <c r="F109" s="45" t="s">
        <v>340</v>
      </c>
      <c r="G109" s="45"/>
      <c r="H109" s="45"/>
      <c r="I109" s="133"/>
      <c r="J109" s="46"/>
      <c r="K109" s="134">
        <f t="shared" si="14"/>
        <v>380.7</v>
      </c>
      <c r="L109" s="134">
        <f t="shared" si="14"/>
        <v>314.7</v>
      </c>
      <c r="M109" s="134">
        <f t="shared" si="14"/>
        <v>314.7</v>
      </c>
      <c r="N109" s="46"/>
    </row>
    <row r="110" spans="2:14" s="135" customFormat="1" ht="31.5">
      <c r="B110" s="137" t="s">
        <v>60</v>
      </c>
      <c r="C110" s="45" t="s">
        <v>40</v>
      </c>
      <c r="D110" s="45" t="s">
        <v>96</v>
      </c>
      <c r="E110" s="45" t="s">
        <v>28</v>
      </c>
      <c r="F110" s="45" t="s">
        <v>340</v>
      </c>
      <c r="G110" s="45" t="s">
        <v>61</v>
      </c>
      <c r="H110" s="45"/>
      <c r="I110" s="133"/>
      <c r="J110" s="46"/>
      <c r="K110" s="134">
        <v>380.7</v>
      </c>
      <c r="L110" s="134">
        <v>314.7</v>
      </c>
      <c r="M110" s="134">
        <v>314.7</v>
      </c>
      <c r="N110" s="46"/>
    </row>
    <row r="111" spans="2:14" s="135" customFormat="1" ht="15.75">
      <c r="B111" s="137" t="s">
        <v>143</v>
      </c>
      <c r="C111" s="45" t="s">
        <v>40</v>
      </c>
      <c r="D111" s="45" t="s">
        <v>96</v>
      </c>
      <c r="E111" s="45" t="s">
        <v>42</v>
      </c>
      <c r="F111" s="45"/>
      <c r="G111" s="45"/>
      <c r="H111" s="45"/>
      <c r="I111" s="133"/>
      <c r="J111" s="46"/>
      <c r="K111" s="134">
        <f>K112+K115</f>
        <v>15008.4</v>
      </c>
      <c r="L111" s="134">
        <f>L112+L115</f>
        <v>12146.9</v>
      </c>
      <c r="M111" s="134">
        <f>M112+M115</f>
        <v>12146.9</v>
      </c>
      <c r="N111" s="46"/>
    </row>
    <row r="112" spans="2:14" s="135" customFormat="1" ht="31.5">
      <c r="B112" s="137" t="s">
        <v>138</v>
      </c>
      <c r="C112" s="45" t="s">
        <v>40</v>
      </c>
      <c r="D112" s="45" t="s">
        <v>96</v>
      </c>
      <c r="E112" s="45" t="s">
        <v>42</v>
      </c>
      <c r="F112" s="45" t="s">
        <v>139</v>
      </c>
      <c r="G112" s="45" t="s">
        <v>8</v>
      </c>
      <c r="H112" s="45" t="s">
        <v>8</v>
      </c>
      <c r="I112" s="133" t="s">
        <v>8</v>
      </c>
      <c r="J112" s="46" t="s">
        <v>138</v>
      </c>
      <c r="K112" s="134">
        <v>1426.5</v>
      </c>
      <c r="L112" s="134">
        <v>0</v>
      </c>
      <c r="M112" s="134">
        <v>0</v>
      </c>
      <c r="N112" s="46"/>
    </row>
    <row r="113" spans="2:14" s="135" customFormat="1" ht="78.75">
      <c r="B113" s="137" t="s">
        <v>140</v>
      </c>
      <c r="C113" s="45" t="s">
        <v>40</v>
      </c>
      <c r="D113" s="45" t="s">
        <v>96</v>
      </c>
      <c r="E113" s="45" t="s">
        <v>42</v>
      </c>
      <c r="F113" s="45" t="s">
        <v>141</v>
      </c>
      <c r="G113" s="45" t="s">
        <v>8</v>
      </c>
      <c r="H113" s="45" t="s">
        <v>8</v>
      </c>
      <c r="I113" s="133" t="s">
        <v>8</v>
      </c>
      <c r="J113" s="46" t="s">
        <v>140</v>
      </c>
      <c r="K113" s="134">
        <v>1426.5</v>
      </c>
      <c r="L113" s="134">
        <v>0</v>
      </c>
      <c r="M113" s="134">
        <v>0</v>
      </c>
      <c r="N113" s="46"/>
    </row>
    <row r="114" spans="2:14" s="135" customFormat="1" ht="31.5">
      <c r="B114" s="137" t="s">
        <v>60</v>
      </c>
      <c r="C114" s="45" t="s">
        <v>40</v>
      </c>
      <c r="D114" s="45" t="s">
        <v>96</v>
      </c>
      <c r="E114" s="45" t="s">
        <v>42</v>
      </c>
      <c r="F114" s="45" t="s">
        <v>141</v>
      </c>
      <c r="G114" s="45" t="s">
        <v>61</v>
      </c>
      <c r="H114" s="45" t="s">
        <v>8</v>
      </c>
      <c r="I114" s="133" t="s">
        <v>8</v>
      </c>
      <c r="J114" s="46" t="s">
        <v>60</v>
      </c>
      <c r="K114" s="134">
        <v>1426.5</v>
      </c>
      <c r="L114" s="134">
        <v>0</v>
      </c>
      <c r="M114" s="134">
        <v>0</v>
      </c>
      <c r="N114" s="46"/>
    </row>
    <row r="115" spans="2:14" s="135" customFormat="1" ht="31.5">
      <c r="B115" s="137" t="s">
        <v>148</v>
      </c>
      <c r="C115" s="45" t="s">
        <v>40</v>
      </c>
      <c r="D115" s="45" t="s">
        <v>96</v>
      </c>
      <c r="E115" s="45" t="s">
        <v>42</v>
      </c>
      <c r="F115" s="45" t="s">
        <v>149</v>
      </c>
      <c r="G115" s="45"/>
      <c r="H115" s="45"/>
      <c r="I115" s="133"/>
      <c r="J115" s="46"/>
      <c r="K115" s="134">
        <f aca="true" t="shared" si="15" ref="K115:M116">K116</f>
        <v>13581.9</v>
      </c>
      <c r="L115" s="134">
        <f t="shared" si="15"/>
        <v>12146.9</v>
      </c>
      <c r="M115" s="134">
        <f t="shared" si="15"/>
        <v>12146.9</v>
      </c>
      <c r="N115" s="46"/>
    </row>
    <row r="116" spans="2:14" s="135" customFormat="1" ht="47.25">
      <c r="B116" s="140" t="s">
        <v>339</v>
      </c>
      <c r="C116" s="45" t="s">
        <v>40</v>
      </c>
      <c r="D116" s="45" t="s">
        <v>96</v>
      </c>
      <c r="E116" s="45" t="s">
        <v>42</v>
      </c>
      <c r="F116" s="45" t="s">
        <v>340</v>
      </c>
      <c r="G116" s="45"/>
      <c r="H116" s="45"/>
      <c r="I116" s="133"/>
      <c r="J116" s="46"/>
      <c r="K116" s="134">
        <f t="shared" si="15"/>
        <v>13581.9</v>
      </c>
      <c r="L116" s="134">
        <f t="shared" si="15"/>
        <v>12146.9</v>
      </c>
      <c r="M116" s="134">
        <f t="shared" si="15"/>
        <v>12146.9</v>
      </c>
      <c r="N116" s="46"/>
    </row>
    <row r="117" spans="2:17" s="135" customFormat="1" ht="31.5">
      <c r="B117" s="137" t="s">
        <v>60</v>
      </c>
      <c r="C117" s="45" t="s">
        <v>40</v>
      </c>
      <c r="D117" s="45" t="s">
        <v>96</v>
      </c>
      <c r="E117" s="45" t="s">
        <v>42</v>
      </c>
      <c r="F117" s="45" t="s">
        <v>340</v>
      </c>
      <c r="G117" s="45" t="s">
        <v>61</v>
      </c>
      <c r="H117" s="45"/>
      <c r="I117" s="133"/>
      <c r="J117" s="46"/>
      <c r="K117" s="134">
        <v>13581.9</v>
      </c>
      <c r="L117" s="134">
        <v>12146.9</v>
      </c>
      <c r="M117" s="134">
        <v>12146.9</v>
      </c>
      <c r="N117" s="46"/>
      <c r="O117" s="136"/>
      <c r="P117" s="136"/>
      <c r="Q117" s="136"/>
    </row>
    <row r="118" spans="2:14" s="135" customFormat="1" ht="31.5">
      <c r="B118" s="137" t="s">
        <v>144</v>
      </c>
      <c r="C118" s="45" t="s">
        <v>40</v>
      </c>
      <c r="D118" s="45" t="s">
        <v>96</v>
      </c>
      <c r="E118" s="45" t="s">
        <v>96</v>
      </c>
      <c r="F118" s="45"/>
      <c r="G118" s="45" t="s">
        <v>8</v>
      </c>
      <c r="H118" s="45" t="s">
        <v>8</v>
      </c>
      <c r="I118" s="133" t="s">
        <v>8</v>
      </c>
      <c r="J118" s="46" t="s">
        <v>144</v>
      </c>
      <c r="K118" s="134">
        <f>K119</f>
        <v>13922.199999999999</v>
      </c>
      <c r="L118" s="134">
        <f>L119</f>
        <v>6710.6</v>
      </c>
      <c r="M118" s="134">
        <f>M119</f>
        <v>390</v>
      </c>
      <c r="N118" s="46"/>
    </row>
    <row r="119" spans="2:14" s="135" customFormat="1" ht="31.5">
      <c r="B119" s="137" t="s">
        <v>148</v>
      </c>
      <c r="C119" s="45" t="s">
        <v>40</v>
      </c>
      <c r="D119" s="45" t="s">
        <v>96</v>
      </c>
      <c r="E119" s="45" t="s">
        <v>96</v>
      </c>
      <c r="F119" s="45" t="s">
        <v>149</v>
      </c>
      <c r="G119" s="45" t="s">
        <v>8</v>
      </c>
      <c r="H119" s="45" t="s">
        <v>8</v>
      </c>
      <c r="I119" s="133" t="s">
        <v>8</v>
      </c>
      <c r="J119" s="46" t="s">
        <v>148</v>
      </c>
      <c r="K119" s="134">
        <f>K120+K133+K138+K140+K142+K144+K146+K148</f>
        <v>13922.199999999999</v>
      </c>
      <c r="L119" s="134">
        <f>L120+L133+L138+L140+L142+L144+L146+L148</f>
        <v>6710.6</v>
      </c>
      <c r="M119" s="134">
        <f>M120+M133+M138+M140+M142+M144+M146+M148</f>
        <v>390</v>
      </c>
      <c r="N119" s="46"/>
    </row>
    <row r="120" spans="2:14" s="135" customFormat="1" ht="47.25">
      <c r="B120" s="137" t="s">
        <v>150</v>
      </c>
      <c r="C120" s="45" t="s">
        <v>40</v>
      </c>
      <c r="D120" s="45" t="s">
        <v>96</v>
      </c>
      <c r="E120" s="45" t="s">
        <v>96</v>
      </c>
      <c r="F120" s="45" t="s">
        <v>151</v>
      </c>
      <c r="G120" s="45" t="s">
        <v>8</v>
      </c>
      <c r="H120" s="45" t="s">
        <v>8</v>
      </c>
      <c r="I120" s="133" t="s">
        <v>8</v>
      </c>
      <c r="J120" s="46" t="s">
        <v>150</v>
      </c>
      <c r="K120" s="134">
        <f>K122+K124+K126+K128+K130+K132</f>
        <v>1669.5</v>
      </c>
      <c r="L120" s="134">
        <f>L122+L124+L126+L128+L130+L132</f>
        <v>1611.3000000000002</v>
      </c>
      <c r="M120" s="134">
        <f>M122+M124+M126+M128+M130+M132</f>
        <v>0</v>
      </c>
      <c r="N120" s="46"/>
    </row>
    <row r="121" spans="2:14" s="135" customFormat="1" ht="15.75">
      <c r="B121" s="137" t="s">
        <v>152</v>
      </c>
      <c r="C121" s="45" t="s">
        <v>40</v>
      </c>
      <c r="D121" s="45" t="s">
        <v>96</v>
      </c>
      <c r="E121" s="45" t="s">
        <v>96</v>
      </c>
      <c r="F121" s="45" t="s">
        <v>153</v>
      </c>
      <c r="G121" s="45" t="s">
        <v>8</v>
      </c>
      <c r="H121" s="45" t="s">
        <v>8</v>
      </c>
      <c r="I121" s="133" t="s">
        <v>8</v>
      </c>
      <c r="J121" s="46" t="s">
        <v>152</v>
      </c>
      <c r="K121" s="134">
        <v>724.2</v>
      </c>
      <c r="L121" s="134">
        <v>862</v>
      </c>
      <c r="M121" s="134">
        <v>0</v>
      </c>
      <c r="N121" s="46"/>
    </row>
    <row r="122" spans="2:14" s="135" customFormat="1" ht="15.75">
      <c r="B122" s="137" t="s">
        <v>154</v>
      </c>
      <c r="C122" s="45" t="s">
        <v>40</v>
      </c>
      <c r="D122" s="45" t="s">
        <v>96</v>
      </c>
      <c r="E122" s="45" t="s">
        <v>96</v>
      </c>
      <c r="F122" s="45" t="s">
        <v>153</v>
      </c>
      <c r="G122" s="45" t="s">
        <v>155</v>
      </c>
      <c r="H122" s="45" t="s">
        <v>8</v>
      </c>
      <c r="I122" s="133" t="s">
        <v>8</v>
      </c>
      <c r="J122" s="46" t="s">
        <v>154</v>
      </c>
      <c r="K122" s="134">
        <v>724.2</v>
      </c>
      <c r="L122" s="134">
        <v>862</v>
      </c>
      <c r="M122" s="134">
        <v>0</v>
      </c>
      <c r="N122" s="46"/>
    </row>
    <row r="123" spans="2:14" s="135" customFormat="1" ht="47.25">
      <c r="B123" s="137" t="s">
        <v>156</v>
      </c>
      <c r="C123" s="45" t="s">
        <v>40</v>
      </c>
      <c r="D123" s="45" t="s">
        <v>96</v>
      </c>
      <c r="E123" s="45" t="s">
        <v>96</v>
      </c>
      <c r="F123" s="45" t="s">
        <v>157</v>
      </c>
      <c r="G123" s="45" t="s">
        <v>8</v>
      </c>
      <c r="H123" s="45" t="s">
        <v>8</v>
      </c>
      <c r="I123" s="133" t="s">
        <v>8</v>
      </c>
      <c r="J123" s="46" t="s">
        <v>156</v>
      </c>
      <c r="K123" s="134">
        <v>212.1</v>
      </c>
      <c r="L123" s="134">
        <v>228</v>
      </c>
      <c r="M123" s="134">
        <v>0</v>
      </c>
      <c r="N123" s="46"/>
    </row>
    <row r="124" spans="2:14" s="135" customFormat="1" ht="15.75">
      <c r="B124" s="137" t="s">
        <v>154</v>
      </c>
      <c r="C124" s="45" t="s">
        <v>40</v>
      </c>
      <c r="D124" s="45" t="s">
        <v>96</v>
      </c>
      <c r="E124" s="45" t="s">
        <v>96</v>
      </c>
      <c r="F124" s="45" t="s">
        <v>157</v>
      </c>
      <c r="G124" s="45" t="s">
        <v>155</v>
      </c>
      <c r="H124" s="45" t="s">
        <v>8</v>
      </c>
      <c r="I124" s="133" t="s">
        <v>8</v>
      </c>
      <c r="J124" s="46" t="s">
        <v>154</v>
      </c>
      <c r="K124" s="134">
        <v>212.1</v>
      </c>
      <c r="L124" s="134">
        <v>228</v>
      </c>
      <c r="M124" s="134">
        <v>0</v>
      </c>
      <c r="N124" s="46"/>
    </row>
    <row r="125" spans="2:14" s="135" customFormat="1" ht="15.75">
      <c r="B125" s="137" t="s">
        <v>158</v>
      </c>
      <c r="C125" s="45" t="s">
        <v>40</v>
      </c>
      <c r="D125" s="45" t="s">
        <v>96</v>
      </c>
      <c r="E125" s="45" t="s">
        <v>96</v>
      </c>
      <c r="F125" s="45" t="s">
        <v>159</v>
      </c>
      <c r="G125" s="45" t="s">
        <v>8</v>
      </c>
      <c r="H125" s="45" t="s">
        <v>8</v>
      </c>
      <c r="I125" s="133" t="s">
        <v>8</v>
      </c>
      <c r="J125" s="46" t="s">
        <v>158</v>
      </c>
      <c r="K125" s="134">
        <v>121.7</v>
      </c>
      <c r="L125" s="134">
        <v>130</v>
      </c>
      <c r="M125" s="134">
        <v>0</v>
      </c>
      <c r="N125" s="46"/>
    </row>
    <row r="126" spans="2:14" s="135" customFormat="1" ht="15.75">
      <c r="B126" s="137" t="s">
        <v>154</v>
      </c>
      <c r="C126" s="45" t="s">
        <v>40</v>
      </c>
      <c r="D126" s="45" t="s">
        <v>96</v>
      </c>
      <c r="E126" s="45" t="s">
        <v>96</v>
      </c>
      <c r="F126" s="45" t="s">
        <v>159</v>
      </c>
      <c r="G126" s="45" t="s">
        <v>155</v>
      </c>
      <c r="H126" s="45" t="s">
        <v>8</v>
      </c>
      <c r="I126" s="133" t="s">
        <v>8</v>
      </c>
      <c r="J126" s="46" t="s">
        <v>154</v>
      </c>
      <c r="K126" s="134">
        <v>121.7</v>
      </c>
      <c r="L126" s="134">
        <v>130</v>
      </c>
      <c r="M126" s="134">
        <v>0</v>
      </c>
      <c r="N126" s="46"/>
    </row>
    <row r="127" spans="2:14" s="135" customFormat="1" ht="31.5">
      <c r="B127" s="137" t="s">
        <v>160</v>
      </c>
      <c r="C127" s="45" t="s">
        <v>40</v>
      </c>
      <c r="D127" s="45" t="s">
        <v>96</v>
      </c>
      <c r="E127" s="45" t="s">
        <v>96</v>
      </c>
      <c r="F127" s="45" t="s">
        <v>161</v>
      </c>
      <c r="G127" s="45" t="s">
        <v>8</v>
      </c>
      <c r="H127" s="45" t="s">
        <v>8</v>
      </c>
      <c r="I127" s="133" t="s">
        <v>8</v>
      </c>
      <c r="J127" s="46" t="s">
        <v>160</v>
      </c>
      <c r="K127" s="134">
        <v>145.1</v>
      </c>
      <c r="L127" s="134">
        <v>155.9</v>
      </c>
      <c r="M127" s="134">
        <v>0</v>
      </c>
      <c r="N127" s="46"/>
    </row>
    <row r="128" spans="2:14" s="135" customFormat="1" ht="15.75">
      <c r="B128" s="137" t="s">
        <v>154</v>
      </c>
      <c r="C128" s="45" t="s">
        <v>40</v>
      </c>
      <c r="D128" s="45" t="s">
        <v>96</v>
      </c>
      <c r="E128" s="45" t="s">
        <v>96</v>
      </c>
      <c r="F128" s="45" t="s">
        <v>161</v>
      </c>
      <c r="G128" s="45" t="s">
        <v>155</v>
      </c>
      <c r="H128" s="45" t="s">
        <v>8</v>
      </c>
      <c r="I128" s="133" t="s">
        <v>8</v>
      </c>
      <c r="J128" s="46" t="s">
        <v>154</v>
      </c>
      <c r="K128" s="134">
        <v>145.1</v>
      </c>
      <c r="L128" s="134">
        <v>155.9</v>
      </c>
      <c r="M128" s="134">
        <v>0</v>
      </c>
      <c r="N128" s="46"/>
    </row>
    <row r="129" spans="2:14" s="135" customFormat="1" ht="15.75">
      <c r="B129" s="137" t="s">
        <v>162</v>
      </c>
      <c r="C129" s="45" t="s">
        <v>40</v>
      </c>
      <c r="D129" s="45" t="s">
        <v>96</v>
      </c>
      <c r="E129" s="45" t="s">
        <v>96</v>
      </c>
      <c r="F129" s="45" t="s">
        <v>163</v>
      </c>
      <c r="G129" s="45" t="s">
        <v>8</v>
      </c>
      <c r="H129" s="45" t="s">
        <v>8</v>
      </c>
      <c r="I129" s="133" t="s">
        <v>8</v>
      </c>
      <c r="J129" s="46" t="s">
        <v>162</v>
      </c>
      <c r="K129" s="134">
        <v>207.5</v>
      </c>
      <c r="L129" s="134">
        <v>223.9</v>
      </c>
      <c r="M129" s="134">
        <v>0</v>
      </c>
      <c r="N129" s="46"/>
    </row>
    <row r="130" spans="2:14" s="135" customFormat="1" ht="15.75">
      <c r="B130" s="137" t="s">
        <v>154</v>
      </c>
      <c r="C130" s="45" t="s">
        <v>40</v>
      </c>
      <c r="D130" s="45" t="s">
        <v>96</v>
      </c>
      <c r="E130" s="45" t="s">
        <v>96</v>
      </c>
      <c r="F130" s="45" t="s">
        <v>163</v>
      </c>
      <c r="G130" s="45" t="s">
        <v>155</v>
      </c>
      <c r="H130" s="45" t="s">
        <v>8</v>
      </c>
      <c r="I130" s="133" t="s">
        <v>8</v>
      </c>
      <c r="J130" s="46" t="s">
        <v>154</v>
      </c>
      <c r="K130" s="134">
        <v>207.5</v>
      </c>
      <c r="L130" s="134">
        <v>223.9</v>
      </c>
      <c r="M130" s="134">
        <v>0</v>
      </c>
      <c r="N130" s="46"/>
    </row>
    <row r="131" spans="2:14" s="135" customFormat="1" ht="31.5">
      <c r="B131" s="137" t="s">
        <v>164</v>
      </c>
      <c r="C131" s="45" t="s">
        <v>40</v>
      </c>
      <c r="D131" s="45" t="s">
        <v>96</v>
      </c>
      <c r="E131" s="45" t="s">
        <v>96</v>
      </c>
      <c r="F131" s="45" t="s">
        <v>165</v>
      </c>
      <c r="G131" s="45" t="s">
        <v>8</v>
      </c>
      <c r="H131" s="45" t="s">
        <v>8</v>
      </c>
      <c r="I131" s="133" t="s">
        <v>8</v>
      </c>
      <c r="J131" s="46" t="s">
        <v>164</v>
      </c>
      <c r="K131" s="134">
        <v>258.9</v>
      </c>
      <c r="L131" s="134">
        <v>11.5</v>
      </c>
      <c r="M131" s="134">
        <v>0</v>
      </c>
      <c r="N131" s="46"/>
    </row>
    <row r="132" spans="2:14" s="135" customFormat="1" ht="15.75">
      <c r="B132" s="137" t="s">
        <v>154</v>
      </c>
      <c r="C132" s="45" t="s">
        <v>40</v>
      </c>
      <c r="D132" s="45" t="s">
        <v>96</v>
      </c>
      <c r="E132" s="45" t="s">
        <v>96</v>
      </c>
      <c r="F132" s="45" t="s">
        <v>165</v>
      </c>
      <c r="G132" s="45" t="s">
        <v>155</v>
      </c>
      <c r="H132" s="45" t="s">
        <v>8</v>
      </c>
      <c r="I132" s="133" t="s">
        <v>8</v>
      </c>
      <c r="J132" s="46" t="s">
        <v>154</v>
      </c>
      <c r="K132" s="134">
        <v>258.9</v>
      </c>
      <c r="L132" s="134">
        <v>11.5</v>
      </c>
      <c r="M132" s="134">
        <v>0</v>
      </c>
      <c r="N132" s="46"/>
    </row>
    <row r="133" spans="2:14" s="135" customFormat="1" ht="31.5">
      <c r="B133" s="137" t="s">
        <v>166</v>
      </c>
      <c r="C133" s="45" t="s">
        <v>40</v>
      </c>
      <c r="D133" s="45" t="s">
        <v>96</v>
      </c>
      <c r="E133" s="45" t="s">
        <v>96</v>
      </c>
      <c r="F133" s="45" t="s">
        <v>167</v>
      </c>
      <c r="G133" s="45" t="s">
        <v>8</v>
      </c>
      <c r="H133" s="45" t="s">
        <v>8</v>
      </c>
      <c r="I133" s="133" t="s">
        <v>8</v>
      </c>
      <c r="J133" s="46" t="s">
        <v>166</v>
      </c>
      <c r="K133" s="134">
        <f>K135+K137</f>
        <v>649.7</v>
      </c>
      <c r="L133" s="134">
        <f>L135+L137</f>
        <v>706.5</v>
      </c>
      <c r="M133" s="134">
        <f>M135+M137</f>
        <v>0</v>
      </c>
      <c r="N133" s="46"/>
    </row>
    <row r="134" spans="2:14" s="135" customFormat="1" ht="15.75">
      <c r="B134" s="137" t="s">
        <v>168</v>
      </c>
      <c r="C134" s="45" t="s">
        <v>40</v>
      </c>
      <c r="D134" s="45" t="s">
        <v>96</v>
      </c>
      <c r="E134" s="45" t="s">
        <v>96</v>
      </c>
      <c r="F134" s="45" t="s">
        <v>169</v>
      </c>
      <c r="G134" s="45" t="s">
        <v>8</v>
      </c>
      <c r="H134" s="45" t="s">
        <v>8</v>
      </c>
      <c r="I134" s="133" t="s">
        <v>8</v>
      </c>
      <c r="J134" s="46" t="s">
        <v>168</v>
      </c>
      <c r="K134" s="134">
        <v>388.1</v>
      </c>
      <c r="L134" s="134">
        <v>422.2</v>
      </c>
      <c r="M134" s="134">
        <v>0</v>
      </c>
      <c r="N134" s="46"/>
    </row>
    <row r="135" spans="2:14" s="135" customFormat="1" ht="15.75">
      <c r="B135" s="137" t="s">
        <v>154</v>
      </c>
      <c r="C135" s="45" t="s">
        <v>40</v>
      </c>
      <c r="D135" s="45" t="s">
        <v>96</v>
      </c>
      <c r="E135" s="45" t="s">
        <v>96</v>
      </c>
      <c r="F135" s="45" t="s">
        <v>169</v>
      </c>
      <c r="G135" s="45" t="s">
        <v>155</v>
      </c>
      <c r="H135" s="45" t="s">
        <v>8</v>
      </c>
      <c r="I135" s="133" t="s">
        <v>8</v>
      </c>
      <c r="J135" s="46" t="s">
        <v>154</v>
      </c>
      <c r="K135" s="134">
        <v>388.1</v>
      </c>
      <c r="L135" s="134">
        <v>422.2</v>
      </c>
      <c r="M135" s="134">
        <v>0</v>
      </c>
      <c r="N135" s="46"/>
    </row>
    <row r="136" spans="2:14" s="135" customFormat="1" ht="15.75">
      <c r="B136" s="137" t="s">
        <v>170</v>
      </c>
      <c r="C136" s="45" t="s">
        <v>40</v>
      </c>
      <c r="D136" s="45" t="s">
        <v>96</v>
      </c>
      <c r="E136" s="45" t="s">
        <v>96</v>
      </c>
      <c r="F136" s="45" t="s">
        <v>171</v>
      </c>
      <c r="G136" s="45" t="s">
        <v>8</v>
      </c>
      <c r="H136" s="45" t="s">
        <v>8</v>
      </c>
      <c r="I136" s="133" t="s">
        <v>8</v>
      </c>
      <c r="J136" s="46" t="s">
        <v>170</v>
      </c>
      <c r="K136" s="134">
        <v>261.6</v>
      </c>
      <c r="L136" s="134">
        <v>284.3</v>
      </c>
      <c r="M136" s="134">
        <v>0</v>
      </c>
      <c r="N136" s="46"/>
    </row>
    <row r="137" spans="2:14" s="135" customFormat="1" ht="15.75">
      <c r="B137" s="137" t="s">
        <v>154</v>
      </c>
      <c r="C137" s="45" t="s">
        <v>40</v>
      </c>
      <c r="D137" s="45" t="s">
        <v>96</v>
      </c>
      <c r="E137" s="45" t="s">
        <v>96</v>
      </c>
      <c r="F137" s="45" t="s">
        <v>171</v>
      </c>
      <c r="G137" s="45" t="s">
        <v>155</v>
      </c>
      <c r="H137" s="45" t="s">
        <v>8</v>
      </c>
      <c r="I137" s="133" t="s">
        <v>8</v>
      </c>
      <c r="J137" s="46" t="s">
        <v>154</v>
      </c>
      <c r="K137" s="134">
        <v>261.6</v>
      </c>
      <c r="L137" s="134">
        <v>284.3</v>
      </c>
      <c r="M137" s="134">
        <v>0</v>
      </c>
      <c r="N137" s="46"/>
    </row>
    <row r="138" spans="2:14" s="135" customFormat="1" ht="78.75">
      <c r="B138" s="137" t="s">
        <v>172</v>
      </c>
      <c r="C138" s="45" t="s">
        <v>40</v>
      </c>
      <c r="D138" s="45" t="s">
        <v>96</v>
      </c>
      <c r="E138" s="45" t="s">
        <v>96</v>
      </c>
      <c r="F138" s="45" t="s">
        <v>173</v>
      </c>
      <c r="G138" s="45" t="s">
        <v>8</v>
      </c>
      <c r="H138" s="45" t="s">
        <v>8</v>
      </c>
      <c r="I138" s="133" t="s">
        <v>8</v>
      </c>
      <c r="J138" s="46" t="s">
        <v>172</v>
      </c>
      <c r="K138" s="134">
        <v>1999</v>
      </c>
      <c r="L138" s="134">
        <v>0</v>
      </c>
      <c r="M138" s="134">
        <v>0</v>
      </c>
      <c r="N138" s="46"/>
    </row>
    <row r="139" spans="2:14" s="135" customFormat="1" ht="15.75">
      <c r="B139" s="137" t="s">
        <v>154</v>
      </c>
      <c r="C139" s="45" t="s">
        <v>40</v>
      </c>
      <c r="D139" s="45" t="s">
        <v>96</v>
      </c>
      <c r="E139" s="45" t="s">
        <v>96</v>
      </c>
      <c r="F139" s="45" t="s">
        <v>173</v>
      </c>
      <c r="G139" s="45" t="s">
        <v>155</v>
      </c>
      <c r="H139" s="45" t="s">
        <v>8</v>
      </c>
      <c r="I139" s="133" t="s">
        <v>8</v>
      </c>
      <c r="J139" s="46" t="s">
        <v>154</v>
      </c>
      <c r="K139" s="134">
        <v>1999</v>
      </c>
      <c r="L139" s="134">
        <v>0</v>
      </c>
      <c r="M139" s="134">
        <v>0</v>
      </c>
      <c r="N139" s="46"/>
    </row>
    <row r="140" spans="2:14" s="135" customFormat="1" ht="78.75">
      <c r="B140" s="137" t="s">
        <v>345</v>
      </c>
      <c r="C140" s="45" t="s">
        <v>40</v>
      </c>
      <c r="D140" s="45" t="s">
        <v>96</v>
      </c>
      <c r="E140" s="45" t="s">
        <v>96</v>
      </c>
      <c r="F140" s="45" t="s">
        <v>334</v>
      </c>
      <c r="G140" s="45" t="s">
        <v>8</v>
      </c>
      <c r="H140" s="45" t="s">
        <v>8</v>
      </c>
      <c r="I140" s="133" t="s">
        <v>8</v>
      </c>
      <c r="J140" s="46" t="s">
        <v>174</v>
      </c>
      <c r="K140" s="134">
        <v>55</v>
      </c>
      <c r="L140" s="134">
        <v>63</v>
      </c>
      <c r="M140" s="134">
        <v>65</v>
      </c>
      <c r="N140" s="46"/>
    </row>
    <row r="141" spans="2:14" s="135" customFormat="1" ht="15.75">
      <c r="B141" s="137" t="s">
        <v>154</v>
      </c>
      <c r="C141" s="45" t="s">
        <v>40</v>
      </c>
      <c r="D141" s="45" t="s">
        <v>96</v>
      </c>
      <c r="E141" s="45" t="s">
        <v>96</v>
      </c>
      <c r="F141" s="45" t="s">
        <v>334</v>
      </c>
      <c r="G141" s="45" t="s">
        <v>155</v>
      </c>
      <c r="H141" s="45" t="s">
        <v>8</v>
      </c>
      <c r="I141" s="133" t="s">
        <v>8</v>
      </c>
      <c r="J141" s="46" t="s">
        <v>154</v>
      </c>
      <c r="K141" s="134">
        <v>55</v>
      </c>
      <c r="L141" s="134">
        <v>63</v>
      </c>
      <c r="M141" s="134">
        <v>65</v>
      </c>
      <c r="N141" s="46"/>
    </row>
    <row r="142" spans="2:14" s="135" customFormat="1" ht="63">
      <c r="B142" s="137" t="s">
        <v>338</v>
      </c>
      <c r="C142" s="45" t="s">
        <v>40</v>
      </c>
      <c r="D142" s="45" t="s">
        <v>96</v>
      </c>
      <c r="E142" s="45" t="s">
        <v>96</v>
      </c>
      <c r="F142" s="45" t="s">
        <v>328</v>
      </c>
      <c r="G142" s="45"/>
      <c r="H142" s="134">
        <v>30</v>
      </c>
      <c r="I142" s="134">
        <v>205.8</v>
      </c>
      <c r="J142" s="134"/>
      <c r="K142" s="134">
        <v>30</v>
      </c>
      <c r="L142" s="134">
        <v>205.8</v>
      </c>
      <c r="M142" s="134">
        <v>0</v>
      </c>
      <c r="N142" s="46"/>
    </row>
    <row r="143" spans="2:14" s="135" customFormat="1" ht="15.75">
      <c r="B143" s="137" t="s">
        <v>154</v>
      </c>
      <c r="C143" s="45" t="s">
        <v>40</v>
      </c>
      <c r="D143" s="45" t="s">
        <v>96</v>
      </c>
      <c r="E143" s="45" t="s">
        <v>96</v>
      </c>
      <c r="F143" s="45" t="s">
        <v>328</v>
      </c>
      <c r="G143" s="45" t="s">
        <v>155</v>
      </c>
      <c r="H143" s="134">
        <v>30</v>
      </c>
      <c r="I143" s="134">
        <v>205.8</v>
      </c>
      <c r="J143" s="134"/>
      <c r="K143" s="134">
        <v>30</v>
      </c>
      <c r="L143" s="134">
        <v>205.8</v>
      </c>
      <c r="M143" s="134">
        <v>0</v>
      </c>
      <c r="N143" s="46"/>
    </row>
    <row r="144" spans="2:14" s="135" customFormat="1" ht="47.25">
      <c r="B144" s="137" t="s">
        <v>176</v>
      </c>
      <c r="C144" s="45" t="s">
        <v>40</v>
      </c>
      <c r="D144" s="45" t="s">
        <v>96</v>
      </c>
      <c r="E144" s="45" t="s">
        <v>96</v>
      </c>
      <c r="F144" s="45" t="s">
        <v>177</v>
      </c>
      <c r="G144" s="45" t="s">
        <v>8</v>
      </c>
      <c r="H144" s="45" t="s">
        <v>8</v>
      </c>
      <c r="I144" s="133" t="s">
        <v>8</v>
      </c>
      <c r="J144" s="46" t="s">
        <v>176</v>
      </c>
      <c r="K144" s="134">
        <v>2694.4</v>
      </c>
      <c r="L144" s="134">
        <v>2900</v>
      </c>
      <c r="M144" s="134">
        <v>0</v>
      </c>
      <c r="N144" s="46"/>
    </row>
    <row r="145" spans="2:14" s="135" customFormat="1" ht="15.75">
      <c r="B145" s="137" t="s">
        <v>154</v>
      </c>
      <c r="C145" s="45" t="s">
        <v>40</v>
      </c>
      <c r="D145" s="45" t="s">
        <v>96</v>
      </c>
      <c r="E145" s="45" t="s">
        <v>96</v>
      </c>
      <c r="F145" s="45" t="s">
        <v>177</v>
      </c>
      <c r="G145" s="45" t="s">
        <v>155</v>
      </c>
      <c r="H145" s="45" t="s">
        <v>8</v>
      </c>
      <c r="I145" s="133" t="s">
        <v>8</v>
      </c>
      <c r="J145" s="46" t="s">
        <v>154</v>
      </c>
      <c r="K145" s="134">
        <v>2694.4</v>
      </c>
      <c r="L145" s="134">
        <v>2900</v>
      </c>
      <c r="M145" s="134">
        <v>0</v>
      </c>
      <c r="N145" s="46"/>
    </row>
    <row r="146" spans="2:14" s="135" customFormat="1" ht="63">
      <c r="B146" s="137" t="s">
        <v>178</v>
      </c>
      <c r="C146" s="45" t="s">
        <v>40</v>
      </c>
      <c r="D146" s="45" t="s">
        <v>96</v>
      </c>
      <c r="E146" s="45" t="s">
        <v>96</v>
      </c>
      <c r="F146" s="45" t="s">
        <v>179</v>
      </c>
      <c r="G146" s="45" t="s">
        <v>8</v>
      </c>
      <c r="H146" s="45" t="s">
        <v>8</v>
      </c>
      <c r="I146" s="133" t="s">
        <v>8</v>
      </c>
      <c r="J146" s="46" t="s">
        <v>178</v>
      </c>
      <c r="K146" s="134">
        <v>3582.2</v>
      </c>
      <c r="L146" s="134">
        <v>800</v>
      </c>
      <c r="M146" s="134">
        <v>0</v>
      </c>
      <c r="N146" s="46"/>
    </row>
    <row r="147" spans="2:14" s="135" customFormat="1" ht="15.75">
      <c r="B147" s="137" t="s">
        <v>154</v>
      </c>
      <c r="C147" s="45" t="s">
        <v>40</v>
      </c>
      <c r="D147" s="45" t="s">
        <v>96</v>
      </c>
      <c r="E147" s="45" t="s">
        <v>96</v>
      </c>
      <c r="F147" s="45" t="s">
        <v>179</v>
      </c>
      <c r="G147" s="45" t="s">
        <v>155</v>
      </c>
      <c r="H147" s="45" t="s">
        <v>8</v>
      </c>
      <c r="I147" s="133" t="s">
        <v>8</v>
      </c>
      <c r="J147" s="46" t="s">
        <v>154</v>
      </c>
      <c r="K147" s="134">
        <v>3582.2</v>
      </c>
      <c r="L147" s="134">
        <v>800</v>
      </c>
      <c r="M147" s="134">
        <v>0</v>
      </c>
      <c r="N147" s="46"/>
    </row>
    <row r="148" spans="2:14" s="135" customFormat="1" ht="63">
      <c r="B148" s="137" t="s">
        <v>330</v>
      </c>
      <c r="C148" s="45" t="s">
        <v>40</v>
      </c>
      <c r="D148" s="45" t="s">
        <v>96</v>
      </c>
      <c r="E148" s="45" t="s">
        <v>96</v>
      </c>
      <c r="F148" s="45" t="s">
        <v>331</v>
      </c>
      <c r="G148" s="45"/>
      <c r="H148" s="45"/>
      <c r="I148" s="133"/>
      <c r="J148" s="46"/>
      <c r="K148" s="134">
        <v>3242.4</v>
      </c>
      <c r="L148" s="134">
        <v>424</v>
      </c>
      <c r="M148" s="134">
        <v>325</v>
      </c>
      <c r="N148" s="46"/>
    </row>
    <row r="149" spans="2:14" s="135" customFormat="1" ht="15.75">
      <c r="B149" s="137" t="s">
        <v>154</v>
      </c>
      <c r="C149" s="45" t="s">
        <v>40</v>
      </c>
      <c r="D149" s="45" t="s">
        <v>96</v>
      </c>
      <c r="E149" s="45" t="s">
        <v>96</v>
      </c>
      <c r="F149" s="45" t="s">
        <v>331</v>
      </c>
      <c r="G149" s="45" t="s">
        <v>155</v>
      </c>
      <c r="H149" s="45"/>
      <c r="I149" s="133"/>
      <c r="J149" s="46"/>
      <c r="K149" s="134">
        <v>3242.4</v>
      </c>
      <c r="L149" s="134">
        <v>424</v>
      </c>
      <c r="M149" s="134">
        <v>325</v>
      </c>
      <c r="N149" s="46"/>
    </row>
    <row r="150" spans="2:14" s="135" customFormat="1" ht="15.75">
      <c r="B150" s="137" t="s">
        <v>97</v>
      </c>
      <c r="C150" s="45" t="s">
        <v>40</v>
      </c>
      <c r="D150" s="45" t="s">
        <v>98</v>
      </c>
      <c r="E150" s="45" t="s">
        <v>18</v>
      </c>
      <c r="F150" s="45" t="s">
        <v>8</v>
      </c>
      <c r="G150" s="45" t="s">
        <v>8</v>
      </c>
      <c r="H150" s="45" t="s">
        <v>8</v>
      </c>
      <c r="I150" s="133" t="s">
        <v>8</v>
      </c>
      <c r="J150" s="46" t="s">
        <v>97</v>
      </c>
      <c r="K150" s="134">
        <f>K151+K155</f>
        <v>31770.2</v>
      </c>
      <c r="L150" s="134">
        <f>L151+L155</f>
        <v>29424.399999999998</v>
      </c>
      <c r="M150" s="134">
        <f>M151+M155</f>
        <v>30294.1</v>
      </c>
      <c r="N150" s="46" t="s">
        <v>97</v>
      </c>
    </row>
    <row r="151" spans="2:14" s="135" customFormat="1" ht="21" customHeight="1">
      <c r="B151" s="137" t="s">
        <v>99</v>
      </c>
      <c r="C151" s="45" t="s">
        <v>40</v>
      </c>
      <c r="D151" s="45" t="s">
        <v>98</v>
      </c>
      <c r="E151" s="45" t="s">
        <v>17</v>
      </c>
      <c r="F151" s="45" t="s">
        <v>8</v>
      </c>
      <c r="G151" s="45" t="s">
        <v>8</v>
      </c>
      <c r="H151" s="45" t="s">
        <v>8</v>
      </c>
      <c r="I151" s="133" t="s">
        <v>8</v>
      </c>
      <c r="J151" s="46" t="s">
        <v>99</v>
      </c>
      <c r="K151" s="134">
        <f>K152</f>
        <v>3300</v>
      </c>
      <c r="L151" s="134">
        <f>L152</f>
        <v>3005.6</v>
      </c>
      <c r="M151" s="134">
        <f>M152</f>
        <v>3005.6</v>
      </c>
      <c r="N151" s="46" t="s">
        <v>99</v>
      </c>
    </row>
    <row r="152" spans="2:14" s="135" customFormat="1" ht="31.5">
      <c r="B152" s="137" t="s">
        <v>148</v>
      </c>
      <c r="C152" s="45" t="s">
        <v>40</v>
      </c>
      <c r="D152" s="45" t="s">
        <v>98</v>
      </c>
      <c r="E152" s="45" t="s">
        <v>17</v>
      </c>
      <c r="F152" s="45" t="s">
        <v>149</v>
      </c>
      <c r="G152" s="45" t="s">
        <v>8</v>
      </c>
      <c r="H152" s="45"/>
      <c r="I152" s="133"/>
      <c r="J152" s="46"/>
      <c r="K152" s="134">
        <f aca="true" t="shared" si="16" ref="K152:M153">K153</f>
        <v>3300</v>
      </c>
      <c r="L152" s="134">
        <f t="shared" si="16"/>
        <v>3005.6</v>
      </c>
      <c r="M152" s="134">
        <f t="shared" si="16"/>
        <v>3005.6</v>
      </c>
      <c r="N152" s="46"/>
    </row>
    <row r="153" spans="2:14" s="135" customFormat="1" ht="66" customHeight="1">
      <c r="B153" s="139" t="s">
        <v>306</v>
      </c>
      <c r="C153" s="45" t="s">
        <v>40</v>
      </c>
      <c r="D153" s="45" t="s">
        <v>98</v>
      </c>
      <c r="E153" s="45" t="s">
        <v>17</v>
      </c>
      <c r="F153" s="45" t="s">
        <v>290</v>
      </c>
      <c r="G153" s="45" t="s">
        <v>8</v>
      </c>
      <c r="H153" s="45"/>
      <c r="I153" s="133"/>
      <c r="J153" s="46"/>
      <c r="K153" s="134">
        <f t="shared" si="16"/>
        <v>3300</v>
      </c>
      <c r="L153" s="134">
        <f t="shared" si="16"/>
        <v>3005.6</v>
      </c>
      <c r="M153" s="134">
        <f t="shared" si="16"/>
        <v>3005.6</v>
      </c>
      <c r="N153" s="46"/>
    </row>
    <row r="154" spans="2:14" s="135" customFormat="1" ht="15.75">
      <c r="B154" s="137" t="s">
        <v>104</v>
      </c>
      <c r="C154" s="45" t="s">
        <v>40</v>
      </c>
      <c r="D154" s="45" t="s">
        <v>98</v>
      </c>
      <c r="E154" s="45" t="s">
        <v>17</v>
      </c>
      <c r="F154" s="45" t="s">
        <v>290</v>
      </c>
      <c r="G154" s="45" t="s">
        <v>105</v>
      </c>
      <c r="H154" s="45"/>
      <c r="I154" s="133"/>
      <c r="J154" s="46"/>
      <c r="K154" s="134">
        <v>3300</v>
      </c>
      <c r="L154" s="134">
        <v>3005.6</v>
      </c>
      <c r="M154" s="134">
        <v>3005.6</v>
      </c>
      <c r="N154" s="46"/>
    </row>
    <row r="155" spans="2:14" s="135" customFormat="1" ht="15.75">
      <c r="B155" s="137" t="s">
        <v>106</v>
      </c>
      <c r="C155" s="45" t="s">
        <v>40</v>
      </c>
      <c r="D155" s="45" t="s">
        <v>98</v>
      </c>
      <c r="E155" s="45" t="s">
        <v>28</v>
      </c>
      <c r="F155" s="45"/>
      <c r="G155" s="45" t="s">
        <v>8</v>
      </c>
      <c r="H155" s="45" t="s">
        <v>8</v>
      </c>
      <c r="I155" s="133" t="s">
        <v>8</v>
      </c>
      <c r="J155" s="46" t="s">
        <v>106</v>
      </c>
      <c r="K155" s="134">
        <f>K156+K161</f>
        <v>28470.2</v>
      </c>
      <c r="L155" s="134">
        <f>L156+L161</f>
        <v>26418.8</v>
      </c>
      <c r="M155" s="134">
        <f>M156+M161</f>
        <v>27288.5</v>
      </c>
      <c r="N155" s="46" t="s">
        <v>106</v>
      </c>
    </row>
    <row r="156" spans="2:14" s="135" customFormat="1" ht="15.75">
      <c r="B156" s="137" t="s">
        <v>107</v>
      </c>
      <c r="C156" s="45" t="s">
        <v>40</v>
      </c>
      <c r="D156" s="45" t="s">
        <v>98</v>
      </c>
      <c r="E156" s="45" t="s">
        <v>28</v>
      </c>
      <c r="F156" s="45" t="s">
        <v>108</v>
      </c>
      <c r="G156" s="45" t="s">
        <v>8</v>
      </c>
      <c r="H156" s="45" t="s">
        <v>8</v>
      </c>
      <c r="I156" s="133" t="s">
        <v>8</v>
      </c>
      <c r="J156" s="46" t="s">
        <v>107</v>
      </c>
      <c r="K156" s="134">
        <f>K158+K160</f>
        <v>27498.2</v>
      </c>
      <c r="L156" s="134">
        <f>L158+L160</f>
        <v>25446.8</v>
      </c>
      <c r="M156" s="134">
        <f>M158+M160</f>
        <v>26316.5</v>
      </c>
      <c r="N156" s="46" t="s">
        <v>107</v>
      </c>
    </row>
    <row r="157" spans="2:14" s="135" customFormat="1" ht="47.25">
      <c r="B157" s="137" t="s">
        <v>109</v>
      </c>
      <c r="C157" s="45" t="s">
        <v>40</v>
      </c>
      <c r="D157" s="45" t="s">
        <v>98</v>
      </c>
      <c r="E157" s="45" t="s">
        <v>28</v>
      </c>
      <c r="F157" s="45" t="s">
        <v>110</v>
      </c>
      <c r="G157" s="45" t="s">
        <v>8</v>
      </c>
      <c r="H157" s="45" t="s">
        <v>8</v>
      </c>
      <c r="I157" s="133" t="s">
        <v>8</v>
      </c>
      <c r="J157" s="46" t="s">
        <v>109</v>
      </c>
      <c r="K157" s="134">
        <v>23998.2</v>
      </c>
      <c r="L157" s="134">
        <v>22246.8</v>
      </c>
      <c r="M157" s="134">
        <v>22966.5</v>
      </c>
      <c r="N157" s="46" t="s">
        <v>109</v>
      </c>
    </row>
    <row r="158" spans="2:14" s="135" customFormat="1" ht="15.75">
      <c r="B158" s="137" t="s">
        <v>104</v>
      </c>
      <c r="C158" s="45" t="s">
        <v>40</v>
      </c>
      <c r="D158" s="45" t="s">
        <v>98</v>
      </c>
      <c r="E158" s="45" t="s">
        <v>28</v>
      </c>
      <c r="F158" s="45" t="s">
        <v>110</v>
      </c>
      <c r="G158" s="45" t="s">
        <v>105</v>
      </c>
      <c r="H158" s="45" t="s">
        <v>8</v>
      </c>
      <c r="I158" s="133" t="s">
        <v>8</v>
      </c>
      <c r="J158" s="46" t="s">
        <v>104</v>
      </c>
      <c r="K158" s="134">
        <v>23998.2</v>
      </c>
      <c r="L158" s="134">
        <v>22246.8</v>
      </c>
      <c r="M158" s="134">
        <v>22966.5</v>
      </c>
      <c r="N158" s="46" t="s">
        <v>104</v>
      </c>
    </row>
    <row r="159" spans="2:14" s="135" customFormat="1" ht="31.5">
      <c r="B159" s="137" t="s">
        <v>180</v>
      </c>
      <c r="C159" s="45" t="s">
        <v>40</v>
      </c>
      <c r="D159" s="45" t="s">
        <v>98</v>
      </c>
      <c r="E159" s="45" t="s">
        <v>28</v>
      </c>
      <c r="F159" s="45" t="s">
        <v>181</v>
      </c>
      <c r="G159" s="45" t="s">
        <v>8</v>
      </c>
      <c r="H159" s="45" t="s">
        <v>8</v>
      </c>
      <c r="I159" s="133" t="s">
        <v>8</v>
      </c>
      <c r="J159" s="46" t="s">
        <v>180</v>
      </c>
      <c r="K159" s="134">
        <v>3500</v>
      </c>
      <c r="L159" s="134">
        <v>3200</v>
      </c>
      <c r="M159" s="134">
        <v>3350</v>
      </c>
      <c r="N159" s="46"/>
    </row>
    <row r="160" spans="2:14" s="135" customFormat="1" ht="15.75">
      <c r="B160" s="137" t="s">
        <v>104</v>
      </c>
      <c r="C160" s="45" t="s">
        <v>40</v>
      </c>
      <c r="D160" s="45" t="s">
        <v>98</v>
      </c>
      <c r="E160" s="45" t="s">
        <v>28</v>
      </c>
      <c r="F160" s="45" t="s">
        <v>181</v>
      </c>
      <c r="G160" s="45" t="s">
        <v>105</v>
      </c>
      <c r="H160" s="45" t="s">
        <v>8</v>
      </c>
      <c r="I160" s="133" t="s">
        <v>8</v>
      </c>
      <c r="J160" s="46" t="s">
        <v>104</v>
      </c>
      <c r="K160" s="134">
        <v>3500</v>
      </c>
      <c r="L160" s="134">
        <v>3200</v>
      </c>
      <c r="M160" s="134">
        <v>3350</v>
      </c>
      <c r="N160" s="46"/>
    </row>
    <row r="161" spans="2:14" s="135" customFormat="1" ht="31.5">
      <c r="B161" s="137" t="s">
        <v>148</v>
      </c>
      <c r="C161" s="45" t="s">
        <v>40</v>
      </c>
      <c r="D161" s="45" t="s">
        <v>98</v>
      </c>
      <c r="E161" s="45" t="s">
        <v>28</v>
      </c>
      <c r="F161" s="45" t="s">
        <v>149</v>
      </c>
      <c r="G161" s="45" t="s">
        <v>8</v>
      </c>
      <c r="H161" s="45"/>
      <c r="I161" s="133"/>
      <c r="J161" s="46"/>
      <c r="K161" s="134">
        <f>K162</f>
        <v>972</v>
      </c>
      <c r="L161" s="134">
        <f>L162</f>
        <v>972</v>
      </c>
      <c r="M161" s="134">
        <f>M162</f>
        <v>972</v>
      </c>
      <c r="N161" s="46"/>
    </row>
    <row r="162" spans="2:14" s="135" customFormat="1" ht="64.5" customHeight="1">
      <c r="B162" s="139" t="s">
        <v>306</v>
      </c>
      <c r="C162" s="45" t="s">
        <v>40</v>
      </c>
      <c r="D162" s="45" t="s">
        <v>98</v>
      </c>
      <c r="E162" s="45" t="s">
        <v>28</v>
      </c>
      <c r="F162" s="45" t="s">
        <v>290</v>
      </c>
      <c r="G162" s="45" t="s">
        <v>8</v>
      </c>
      <c r="H162" s="45"/>
      <c r="I162" s="133"/>
      <c r="J162" s="46"/>
      <c r="K162" s="134">
        <f>K163+K164</f>
        <v>972</v>
      </c>
      <c r="L162" s="134">
        <f>L163+L164</f>
        <v>972</v>
      </c>
      <c r="M162" s="134">
        <f>M163+M164</f>
        <v>972</v>
      </c>
      <c r="N162" s="46"/>
    </row>
    <row r="163" spans="2:14" s="135" customFormat="1" ht="15.75">
      <c r="B163" s="137" t="s">
        <v>104</v>
      </c>
      <c r="C163" s="45" t="s">
        <v>40</v>
      </c>
      <c r="D163" s="45" t="s">
        <v>98</v>
      </c>
      <c r="E163" s="45" t="s">
        <v>28</v>
      </c>
      <c r="F163" s="45" t="s">
        <v>290</v>
      </c>
      <c r="G163" s="45" t="s">
        <v>105</v>
      </c>
      <c r="H163" s="45"/>
      <c r="I163" s="133"/>
      <c r="J163" s="46"/>
      <c r="K163" s="134">
        <v>862</v>
      </c>
      <c r="L163" s="134">
        <v>862</v>
      </c>
      <c r="M163" s="134">
        <v>862</v>
      </c>
      <c r="N163" s="46"/>
    </row>
    <row r="164" spans="2:14" s="135" customFormat="1" ht="15.75">
      <c r="B164" s="137" t="s">
        <v>48</v>
      </c>
      <c r="C164" s="45" t="s">
        <v>40</v>
      </c>
      <c r="D164" s="45" t="s">
        <v>98</v>
      </c>
      <c r="E164" s="45" t="s">
        <v>28</v>
      </c>
      <c r="F164" s="45" t="s">
        <v>290</v>
      </c>
      <c r="G164" s="45" t="s">
        <v>49</v>
      </c>
      <c r="H164" s="45"/>
      <c r="I164" s="133"/>
      <c r="J164" s="46"/>
      <c r="K164" s="134">
        <v>110</v>
      </c>
      <c r="L164" s="134">
        <v>110</v>
      </c>
      <c r="M164" s="134">
        <v>110</v>
      </c>
      <c r="N164" s="46"/>
    </row>
    <row r="165" spans="2:14" s="135" customFormat="1" ht="15.75">
      <c r="B165" s="137" t="s">
        <v>250</v>
      </c>
      <c r="C165" s="45" t="s">
        <v>40</v>
      </c>
      <c r="D165" s="45" t="s">
        <v>44</v>
      </c>
      <c r="E165" s="45" t="s">
        <v>18</v>
      </c>
      <c r="F165" s="45"/>
      <c r="G165" s="45"/>
      <c r="H165" s="45"/>
      <c r="I165" s="133"/>
      <c r="J165" s="46"/>
      <c r="K165" s="134">
        <f>SUM(K166)</f>
        <v>541</v>
      </c>
      <c r="L165" s="134">
        <f>L166</f>
        <v>0</v>
      </c>
      <c r="M165" s="134">
        <f>M166</f>
        <v>3421.6</v>
      </c>
      <c r="N165" s="46"/>
    </row>
    <row r="166" spans="2:14" s="135" customFormat="1" ht="15.75">
      <c r="B166" s="137" t="s">
        <v>251</v>
      </c>
      <c r="C166" s="45" t="s">
        <v>40</v>
      </c>
      <c r="D166" s="45" t="s">
        <v>44</v>
      </c>
      <c r="E166" s="45" t="s">
        <v>17</v>
      </c>
      <c r="F166" s="45"/>
      <c r="G166" s="45"/>
      <c r="H166" s="45"/>
      <c r="I166" s="133"/>
      <c r="J166" s="46"/>
      <c r="K166" s="134">
        <f>K167</f>
        <v>541</v>
      </c>
      <c r="L166" s="134">
        <f>L170</f>
        <v>0</v>
      </c>
      <c r="M166" s="134">
        <f>M170</f>
        <v>3421.6</v>
      </c>
      <c r="N166" s="46"/>
    </row>
    <row r="167" spans="2:14" s="135" customFormat="1" ht="50.25" customHeight="1">
      <c r="B167" s="137" t="s">
        <v>344</v>
      </c>
      <c r="C167" s="45" t="s">
        <v>40</v>
      </c>
      <c r="D167" s="45" t="s">
        <v>44</v>
      </c>
      <c r="E167" s="45" t="s">
        <v>17</v>
      </c>
      <c r="F167" s="45" t="s">
        <v>343</v>
      </c>
      <c r="G167" s="45"/>
      <c r="H167" s="45"/>
      <c r="I167" s="133"/>
      <c r="J167" s="46"/>
      <c r="K167" s="134">
        <v>541</v>
      </c>
      <c r="L167" s="134">
        <v>0</v>
      </c>
      <c r="M167" s="134">
        <v>0</v>
      </c>
      <c r="N167" s="46"/>
    </row>
    <row r="168" spans="2:14" s="135" customFormat="1" ht="47.25">
      <c r="B168" s="137" t="s">
        <v>341</v>
      </c>
      <c r="C168" s="45" t="s">
        <v>40</v>
      </c>
      <c r="D168" s="45" t="s">
        <v>44</v>
      </c>
      <c r="E168" s="45" t="s">
        <v>17</v>
      </c>
      <c r="F168" s="45" t="s">
        <v>342</v>
      </c>
      <c r="G168" s="45" t="s">
        <v>8</v>
      </c>
      <c r="H168" s="45"/>
      <c r="I168" s="133"/>
      <c r="J168" s="46"/>
      <c r="K168" s="134">
        <v>541</v>
      </c>
      <c r="L168" s="134">
        <v>0</v>
      </c>
      <c r="M168" s="134">
        <v>0</v>
      </c>
      <c r="N168" s="46"/>
    </row>
    <row r="169" spans="2:14" s="135" customFormat="1" ht="15.75">
      <c r="B169" s="137" t="s">
        <v>76</v>
      </c>
      <c r="C169" s="45" t="s">
        <v>40</v>
      </c>
      <c r="D169" s="45" t="s">
        <v>44</v>
      </c>
      <c r="E169" s="45" t="s">
        <v>17</v>
      </c>
      <c r="F169" s="45" t="s">
        <v>342</v>
      </c>
      <c r="G169" s="45" t="s">
        <v>77</v>
      </c>
      <c r="H169" s="45"/>
      <c r="I169" s="133"/>
      <c r="J169" s="46"/>
      <c r="K169" s="134">
        <v>541</v>
      </c>
      <c r="L169" s="134">
        <v>0</v>
      </c>
      <c r="M169" s="134">
        <v>0</v>
      </c>
      <c r="N169" s="46"/>
    </row>
    <row r="170" spans="2:14" s="135" customFormat="1" ht="31.5">
      <c r="B170" s="137" t="s">
        <v>148</v>
      </c>
      <c r="C170" s="45" t="s">
        <v>40</v>
      </c>
      <c r="D170" s="45" t="s">
        <v>44</v>
      </c>
      <c r="E170" s="45" t="s">
        <v>17</v>
      </c>
      <c r="F170" s="45" t="s">
        <v>149</v>
      </c>
      <c r="G170" s="45"/>
      <c r="H170" s="45"/>
      <c r="I170" s="133"/>
      <c r="J170" s="46"/>
      <c r="K170" s="134">
        <f aca="true" t="shared" si="17" ref="K170:M171">K171</f>
        <v>0</v>
      </c>
      <c r="L170" s="134">
        <f t="shared" si="17"/>
        <v>0</v>
      </c>
      <c r="M170" s="134">
        <f t="shared" si="17"/>
        <v>3421.6</v>
      </c>
      <c r="N170" s="46"/>
    </row>
    <row r="171" spans="2:14" s="135" customFormat="1" ht="78.75">
      <c r="B171" s="139" t="s">
        <v>313</v>
      </c>
      <c r="C171" s="45" t="s">
        <v>40</v>
      </c>
      <c r="D171" s="45" t="s">
        <v>44</v>
      </c>
      <c r="E171" s="45" t="s">
        <v>17</v>
      </c>
      <c r="F171" s="45" t="s">
        <v>288</v>
      </c>
      <c r="G171" s="45" t="s">
        <v>8</v>
      </c>
      <c r="H171" s="45"/>
      <c r="I171" s="133"/>
      <c r="J171" s="46"/>
      <c r="K171" s="134">
        <f t="shared" si="17"/>
        <v>0</v>
      </c>
      <c r="L171" s="134">
        <f t="shared" si="17"/>
        <v>0</v>
      </c>
      <c r="M171" s="134">
        <f t="shared" si="17"/>
        <v>3421.6</v>
      </c>
      <c r="N171" s="46"/>
    </row>
    <row r="172" spans="2:14" s="135" customFormat="1" ht="31.5">
      <c r="B172" s="137" t="s">
        <v>60</v>
      </c>
      <c r="C172" s="45" t="s">
        <v>40</v>
      </c>
      <c r="D172" s="45" t="s">
        <v>44</v>
      </c>
      <c r="E172" s="45" t="s">
        <v>17</v>
      </c>
      <c r="F172" s="45" t="s">
        <v>288</v>
      </c>
      <c r="G172" s="45" t="s">
        <v>61</v>
      </c>
      <c r="H172" s="45"/>
      <c r="I172" s="133"/>
      <c r="J172" s="46"/>
      <c r="K172" s="134">
        <v>0</v>
      </c>
      <c r="L172" s="134">
        <v>0</v>
      </c>
      <c r="M172" s="134">
        <v>3421.6</v>
      </c>
      <c r="N172" s="46"/>
    </row>
    <row r="173" spans="2:14" s="135" customFormat="1" ht="26.25" customHeight="1">
      <c r="B173" s="137" t="s">
        <v>115</v>
      </c>
      <c r="C173" s="45" t="s">
        <v>40</v>
      </c>
      <c r="D173" s="45" t="s">
        <v>64</v>
      </c>
      <c r="E173" s="45" t="s">
        <v>18</v>
      </c>
      <c r="F173" s="45"/>
      <c r="G173" s="45" t="s">
        <v>8</v>
      </c>
      <c r="H173" s="45" t="s">
        <v>8</v>
      </c>
      <c r="I173" s="133" t="s">
        <v>8</v>
      </c>
      <c r="J173" s="46" t="s">
        <v>115</v>
      </c>
      <c r="K173" s="134">
        <f>K174+K178</f>
        <v>1938.62</v>
      </c>
      <c r="L173" s="134">
        <f>L174+L178</f>
        <v>1938.62</v>
      </c>
      <c r="M173" s="134">
        <f>M174+M178</f>
        <v>1938.62</v>
      </c>
      <c r="N173" s="138" t="e">
        <f>N174+N178</f>
        <v>#VALUE!</v>
      </c>
    </row>
    <row r="174" spans="2:14" s="135" customFormat="1" ht="15.75">
      <c r="B174" s="137" t="s">
        <v>116</v>
      </c>
      <c r="C174" s="45" t="s">
        <v>40</v>
      </c>
      <c r="D174" s="45" t="s">
        <v>64</v>
      </c>
      <c r="E174" s="45" t="s">
        <v>20</v>
      </c>
      <c r="F174" s="45" t="s">
        <v>8</v>
      </c>
      <c r="G174" s="45" t="s">
        <v>8</v>
      </c>
      <c r="H174" s="45" t="s">
        <v>8</v>
      </c>
      <c r="I174" s="133" t="s">
        <v>8</v>
      </c>
      <c r="J174" s="46" t="s">
        <v>116</v>
      </c>
      <c r="K174" s="134">
        <f>K175</f>
        <v>1888.62</v>
      </c>
      <c r="L174" s="134">
        <f>L175</f>
        <v>1888.62</v>
      </c>
      <c r="M174" s="134">
        <f>M175</f>
        <v>1888.62</v>
      </c>
      <c r="N174" s="46" t="s">
        <v>116</v>
      </c>
    </row>
    <row r="175" spans="2:14" s="135" customFormat="1" ht="47.25">
      <c r="B175" s="137" t="s">
        <v>117</v>
      </c>
      <c r="C175" s="45" t="s">
        <v>40</v>
      </c>
      <c r="D175" s="45" t="s">
        <v>64</v>
      </c>
      <c r="E175" s="45" t="s">
        <v>20</v>
      </c>
      <c r="F175" s="45" t="s">
        <v>118</v>
      </c>
      <c r="G175" s="45" t="s">
        <v>8</v>
      </c>
      <c r="H175" s="45" t="s">
        <v>8</v>
      </c>
      <c r="I175" s="133" t="s">
        <v>8</v>
      </c>
      <c r="J175" s="46" t="s">
        <v>117</v>
      </c>
      <c r="K175" s="134">
        <v>1888.62</v>
      </c>
      <c r="L175" s="134">
        <v>1888.62</v>
      </c>
      <c r="M175" s="134">
        <v>1888.62</v>
      </c>
      <c r="N175" s="46" t="s">
        <v>117</v>
      </c>
    </row>
    <row r="176" spans="2:14" s="135" customFormat="1" ht="27.75" customHeight="1">
      <c r="B176" s="137" t="s">
        <v>321</v>
      </c>
      <c r="C176" s="45" t="s">
        <v>40</v>
      </c>
      <c r="D176" s="45" t="s">
        <v>64</v>
      </c>
      <c r="E176" s="45" t="s">
        <v>20</v>
      </c>
      <c r="F176" s="45" t="s">
        <v>322</v>
      </c>
      <c r="G176" s="45" t="s">
        <v>8</v>
      </c>
      <c r="H176" s="45" t="s">
        <v>8</v>
      </c>
      <c r="I176" s="133" t="s">
        <v>8</v>
      </c>
      <c r="J176" s="46" t="s">
        <v>58</v>
      </c>
      <c r="K176" s="134">
        <v>1888.62</v>
      </c>
      <c r="L176" s="134">
        <v>1888.62</v>
      </c>
      <c r="M176" s="134">
        <v>1888.62</v>
      </c>
      <c r="N176" s="46" t="s">
        <v>58</v>
      </c>
    </row>
    <row r="177" spans="2:14" s="135" customFormat="1" ht="27.75" customHeight="1">
      <c r="B177" s="137" t="s">
        <v>296</v>
      </c>
      <c r="C177" s="45" t="s">
        <v>40</v>
      </c>
      <c r="D177" s="45" t="s">
        <v>64</v>
      </c>
      <c r="E177" s="45" t="s">
        <v>20</v>
      </c>
      <c r="F177" s="45" t="s">
        <v>322</v>
      </c>
      <c r="G177" s="45" t="s">
        <v>297</v>
      </c>
      <c r="H177" s="45" t="s">
        <v>8</v>
      </c>
      <c r="I177" s="133" t="s">
        <v>8</v>
      </c>
      <c r="J177" s="46" t="s">
        <v>60</v>
      </c>
      <c r="K177" s="134">
        <v>1888.62</v>
      </c>
      <c r="L177" s="134">
        <v>1888.62</v>
      </c>
      <c r="M177" s="134">
        <v>1888.62</v>
      </c>
      <c r="N177" s="46" t="s">
        <v>60</v>
      </c>
    </row>
    <row r="178" spans="2:14" s="135" customFormat="1" ht="31.5">
      <c r="B178" s="137" t="s">
        <v>323</v>
      </c>
      <c r="C178" s="45" t="s">
        <v>40</v>
      </c>
      <c r="D178" s="45" t="s">
        <v>64</v>
      </c>
      <c r="E178" s="45" t="s">
        <v>42</v>
      </c>
      <c r="F178" s="45"/>
      <c r="G178" s="45"/>
      <c r="H178" s="138">
        <f aca="true" t="shared" si="18" ref="H178:M178">H180</f>
        <v>50</v>
      </c>
      <c r="I178" s="138">
        <f t="shared" si="18"/>
        <v>50</v>
      </c>
      <c r="J178" s="138">
        <f t="shared" si="18"/>
        <v>50</v>
      </c>
      <c r="K178" s="134">
        <f t="shared" si="18"/>
        <v>50</v>
      </c>
      <c r="L178" s="134">
        <f t="shared" si="18"/>
        <v>50</v>
      </c>
      <c r="M178" s="134">
        <f t="shared" si="18"/>
        <v>50</v>
      </c>
      <c r="N178" s="46"/>
    </row>
    <row r="179" spans="2:14" s="135" customFormat="1" ht="31.5">
      <c r="B179" s="137" t="s">
        <v>148</v>
      </c>
      <c r="C179" s="45" t="s">
        <v>40</v>
      </c>
      <c r="D179" s="45" t="s">
        <v>64</v>
      </c>
      <c r="E179" s="45" t="s">
        <v>42</v>
      </c>
      <c r="F179" s="45" t="s">
        <v>149</v>
      </c>
      <c r="G179" s="45"/>
      <c r="H179" s="138">
        <f aca="true" t="shared" si="19" ref="H179:M180">H180</f>
        <v>50</v>
      </c>
      <c r="I179" s="138">
        <f t="shared" si="19"/>
        <v>50</v>
      </c>
      <c r="J179" s="138">
        <f t="shared" si="19"/>
        <v>50</v>
      </c>
      <c r="K179" s="134">
        <f t="shared" si="19"/>
        <v>50</v>
      </c>
      <c r="L179" s="134">
        <f t="shared" si="19"/>
        <v>50</v>
      </c>
      <c r="M179" s="134">
        <f t="shared" si="19"/>
        <v>50</v>
      </c>
      <c r="N179" s="46"/>
    </row>
    <row r="180" spans="2:14" s="135" customFormat="1" ht="64.5" customHeight="1">
      <c r="B180" s="139" t="s">
        <v>306</v>
      </c>
      <c r="C180" s="45" t="s">
        <v>40</v>
      </c>
      <c r="D180" s="45" t="s">
        <v>64</v>
      </c>
      <c r="E180" s="45" t="s">
        <v>42</v>
      </c>
      <c r="F180" s="45" t="s">
        <v>290</v>
      </c>
      <c r="G180" s="45"/>
      <c r="H180" s="138">
        <f t="shared" si="19"/>
        <v>50</v>
      </c>
      <c r="I180" s="138">
        <f t="shared" si="19"/>
        <v>50</v>
      </c>
      <c r="J180" s="138">
        <f t="shared" si="19"/>
        <v>50</v>
      </c>
      <c r="K180" s="134">
        <f t="shared" si="19"/>
        <v>50</v>
      </c>
      <c r="L180" s="134">
        <f t="shared" si="19"/>
        <v>50</v>
      </c>
      <c r="M180" s="134">
        <f t="shared" si="19"/>
        <v>50</v>
      </c>
      <c r="N180" s="46"/>
    </row>
    <row r="181" spans="2:14" s="135" customFormat="1" ht="31.5">
      <c r="B181" s="137" t="s">
        <v>25</v>
      </c>
      <c r="C181" s="45" t="s">
        <v>40</v>
      </c>
      <c r="D181" s="45" t="s">
        <v>64</v>
      </c>
      <c r="E181" s="45" t="s">
        <v>42</v>
      </c>
      <c r="F181" s="45" t="s">
        <v>290</v>
      </c>
      <c r="G181" s="45" t="s">
        <v>26</v>
      </c>
      <c r="H181" s="134">
        <v>50</v>
      </c>
      <c r="I181" s="134">
        <v>50</v>
      </c>
      <c r="J181" s="134">
        <v>50</v>
      </c>
      <c r="K181" s="134">
        <v>50</v>
      </c>
      <c r="L181" s="134">
        <v>50</v>
      </c>
      <c r="M181" s="134">
        <v>50</v>
      </c>
      <c r="N181" s="46"/>
    </row>
    <row r="182" spans="2:15" s="135" customFormat="1" ht="47.25">
      <c r="B182" s="137" t="s">
        <v>119</v>
      </c>
      <c r="C182" s="45" t="s">
        <v>120</v>
      </c>
      <c r="D182" s="45" t="s">
        <v>8</v>
      </c>
      <c r="E182" s="45" t="s">
        <v>8</v>
      </c>
      <c r="F182" s="45"/>
      <c r="G182" s="45" t="s">
        <v>8</v>
      </c>
      <c r="H182" s="45" t="s">
        <v>8</v>
      </c>
      <c r="I182" s="133" t="s">
        <v>8</v>
      </c>
      <c r="J182" s="46" t="s">
        <v>119</v>
      </c>
      <c r="K182" s="134">
        <v>2509.3</v>
      </c>
      <c r="L182" s="134">
        <v>2509.3</v>
      </c>
      <c r="M182" s="134">
        <v>2509.3</v>
      </c>
      <c r="N182" s="46" t="s">
        <v>119</v>
      </c>
      <c r="O182" s="141"/>
    </row>
    <row r="183" spans="2:15" s="135" customFormat="1" ht="18">
      <c r="B183" s="137" t="s">
        <v>16</v>
      </c>
      <c r="C183" s="45" t="s">
        <v>120</v>
      </c>
      <c r="D183" s="45" t="s">
        <v>17</v>
      </c>
      <c r="E183" s="45" t="s">
        <v>18</v>
      </c>
      <c r="F183" s="45" t="s">
        <v>8</v>
      </c>
      <c r="G183" s="45" t="s">
        <v>8</v>
      </c>
      <c r="H183" s="45" t="s">
        <v>8</v>
      </c>
      <c r="I183" s="133" t="s">
        <v>8</v>
      </c>
      <c r="J183" s="46" t="s">
        <v>16</v>
      </c>
      <c r="K183" s="134">
        <v>2509.3</v>
      </c>
      <c r="L183" s="134">
        <v>2509.3</v>
      </c>
      <c r="M183" s="134">
        <v>2509.3</v>
      </c>
      <c r="N183" s="46" t="s">
        <v>16</v>
      </c>
      <c r="O183" s="141"/>
    </row>
    <row r="184" spans="2:15" s="135" customFormat="1" ht="56.25" customHeight="1">
      <c r="B184" s="137" t="s">
        <v>121</v>
      </c>
      <c r="C184" s="45" t="s">
        <v>120</v>
      </c>
      <c r="D184" s="45" t="s">
        <v>17</v>
      </c>
      <c r="E184" s="45" t="s">
        <v>87</v>
      </c>
      <c r="F184" s="45" t="s">
        <v>8</v>
      </c>
      <c r="G184" s="45" t="s">
        <v>8</v>
      </c>
      <c r="H184" s="45" t="s">
        <v>8</v>
      </c>
      <c r="I184" s="133" t="s">
        <v>8</v>
      </c>
      <c r="J184" s="46" t="s">
        <v>121</v>
      </c>
      <c r="K184" s="134">
        <f aca="true" t="shared" si="20" ref="K184:M185">K186+K188</f>
        <v>2509.3</v>
      </c>
      <c r="L184" s="134">
        <f t="shared" si="20"/>
        <v>2509.3</v>
      </c>
      <c r="M184" s="134">
        <f t="shared" si="20"/>
        <v>2509.3</v>
      </c>
      <c r="N184" s="46" t="s">
        <v>121</v>
      </c>
      <c r="O184" s="141"/>
    </row>
    <row r="185" spans="2:15" s="135" customFormat="1" ht="66" customHeight="1">
      <c r="B185" s="137" t="s">
        <v>21</v>
      </c>
      <c r="C185" s="45" t="s">
        <v>120</v>
      </c>
      <c r="D185" s="45" t="s">
        <v>17</v>
      </c>
      <c r="E185" s="45" t="s">
        <v>87</v>
      </c>
      <c r="F185" s="45" t="s">
        <v>22</v>
      </c>
      <c r="G185" s="45" t="s">
        <v>8</v>
      </c>
      <c r="H185" s="45" t="s">
        <v>8</v>
      </c>
      <c r="I185" s="133" t="s">
        <v>8</v>
      </c>
      <c r="J185" s="46" t="s">
        <v>21</v>
      </c>
      <c r="K185" s="134">
        <f t="shared" si="20"/>
        <v>2509.3</v>
      </c>
      <c r="L185" s="134">
        <f t="shared" si="20"/>
        <v>2509.3</v>
      </c>
      <c r="M185" s="134">
        <f t="shared" si="20"/>
        <v>2509.3</v>
      </c>
      <c r="N185" s="46" t="s">
        <v>21</v>
      </c>
      <c r="O185" s="141"/>
    </row>
    <row r="186" spans="2:15" s="135" customFormat="1" ht="18">
      <c r="B186" s="137" t="s">
        <v>29</v>
      </c>
      <c r="C186" s="45" t="s">
        <v>120</v>
      </c>
      <c r="D186" s="45" t="s">
        <v>17</v>
      </c>
      <c r="E186" s="45" t="s">
        <v>87</v>
      </c>
      <c r="F186" s="45" t="s">
        <v>30</v>
      </c>
      <c r="G186" s="45" t="s">
        <v>8</v>
      </c>
      <c r="H186" s="45" t="s">
        <v>8</v>
      </c>
      <c r="I186" s="133" t="s">
        <v>8</v>
      </c>
      <c r="J186" s="46" t="s">
        <v>29</v>
      </c>
      <c r="K186" s="134">
        <v>1734.6</v>
      </c>
      <c r="L186" s="134">
        <v>1734.6</v>
      </c>
      <c r="M186" s="134">
        <v>1734.6</v>
      </c>
      <c r="N186" s="46" t="s">
        <v>29</v>
      </c>
      <c r="O186" s="141"/>
    </row>
    <row r="187" spans="2:15" s="135" customFormat="1" ht="31.5">
      <c r="B187" s="137" t="s">
        <v>25</v>
      </c>
      <c r="C187" s="45" t="s">
        <v>120</v>
      </c>
      <c r="D187" s="45" t="s">
        <v>17</v>
      </c>
      <c r="E187" s="45" t="s">
        <v>87</v>
      </c>
      <c r="F187" s="45" t="s">
        <v>30</v>
      </c>
      <c r="G187" s="45" t="s">
        <v>26</v>
      </c>
      <c r="H187" s="45" t="s">
        <v>8</v>
      </c>
      <c r="I187" s="133" t="s">
        <v>8</v>
      </c>
      <c r="J187" s="46" t="s">
        <v>25</v>
      </c>
      <c r="K187" s="134">
        <v>1734.6</v>
      </c>
      <c r="L187" s="134">
        <v>1734.6</v>
      </c>
      <c r="M187" s="134">
        <v>1734.6</v>
      </c>
      <c r="N187" s="46" t="s">
        <v>25</v>
      </c>
      <c r="O187" s="141"/>
    </row>
    <row r="188" spans="2:15" s="135" customFormat="1" ht="47.25">
      <c r="B188" s="137" t="s">
        <v>122</v>
      </c>
      <c r="C188" s="45" t="s">
        <v>120</v>
      </c>
      <c r="D188" s="45" t="s">
        <v>17</v>
      </c>
      <c r="E188" s="45" t="s">
        <v>87</v>
      </c>
      <c r="F188" s="45" t="s">
        <v>123</v>
      </c>
      <c r="G188" s="45" t="s">
        <v>8</v>
      </c>
      <c r="H188" s="45" t="s">
        <v>8</v>
      </c>
      <c r="I188" s="133" t="s">
        <v>8</v>
      </c>
      <c r="J188" s="46" t="s">
        <v>122</v>
      </c>
      <c r="K188" s="134">
        <v>774.7</v>
      </c>
      <c r="L188" s="134">
        <v>774.7</v>
      </c>
      <c r="M188" s="134">
        <v>774.7</v>
      </c>
      <c r="N188" s="46" t="s">
        <v>122</v>
      </c>
      <c r="O188" s="141"/>
    </row>
    <row r="189" spans="2:15" s="135" customFormat="1" ht="31.5">
      <c r="B189" s="137" t="s">
        <v>25</v>
      </c>
      <c r="C189" s="45" t="s">
        <v>120</v>
      </c>
      <c r="D189" s="45" t="s">
        <v>17</v>
      </c>
      <c r="E189" s="45" t="s">
        <v>87</v>
      </c>
      <c r="F189" s="45" t="s">
        <v>123</v>
      </c>
      <c r="G189" s="45" t="s">
        <v>26</v>
      </c>
      <c r="H189" s="45" t="s">
        <v>8</v>
      </c>
      <c r="I189" s="133" t="s">
        <v>8</v>
      </c>
      <c r="J189" s="46" t="s">
        <v>25</v>
      </c>
      <c r="K189" s="134">
        <v>774.7</v>
      </c>
      <c r="L189" s="134">
        <v>774.7</v>
      </c>
      <c r="M189" s="134">
        <v>774.7</v>
      </c>
      <c r="N189" s="138">
        <v>774.7</v>
      </c>
      <c r="O189" s="141"/>
    </row>
    <row r="190" spans="2:18" s="135" customFormat="1" ht="51.75" customHeight="1">
      <c r="B190" s="137" t="s">
        <v>182</v>
      </c>
      <c r="C190" s="45" t="s">
        <v>183</v>
      </c>
      <c r="D190" s="45" t="s">
        <v>8</v>
      </c>
      <c r="E190" s="45" t="s">
        <v>8</v>
      </c>
      <c r="F190" s="45"/>
      <c r="G190" s="45" t="s">
        <v>8</v>
      </c>
      <c r="H190" s="45" t="s">
        <v>8</v>
      </c>
      <c r="I190" s="133" t="s">
        <v>8</v>
      </c>
      <c r="J190" s="46" t="s">
        <v>182</v>
      </c>
      <c r="K190" s="134">
        <f>K191+K238</f>
        <v>394505.7</v>
      </c>
      <c r="L190" s="134">
        <f>L191+L238</f>
        <v>381985.2</v>
      </c>
      <c r="M190" s="134">
        <f>M191+M238</f>
        <v>387941.19999999995</v>
      </c>
      <c r="N190" s="46" t="s">
        <v>182</v>
      </c>
      <c r="R190" s="136"/>
    </row>
    <row r="191" spans="2:14" s="135" customFormat="1" ht="15.75">
      <c r="B191" s="137" t="s">
        <v>89</v>
      </c>
      <c r="C191" s="45" t="s">
        <v>183</v>
      </c>
      <c r="D191" s="45" t="s">
        <v>90</v>
      </c>
      <c r="E191" s="45" t="s">
        <v>18</v>
      </c>
      <c r="F191" s="45" t="s">
        <v>8</v>
      </c>
      <c r="G191" s="45" t="s">
        <v>8</v>
      </c>
      <c r="H191" s="45" t="s">
        <v>8</v>
      </c>
      <c r="I191" s="133" t="s">
        <v>8</v>
      </c>
      <c r="J191" s="46" t="s">
        <v>89</v>
      </c>
      <c r="K191" s="134">
        <f>K192+K199+K215</f>
        <v>363546.8</v>
      </c>
      <c r="L191" s="134">
        <f>L192+L199+L215</f>
        <v>350685.4</v>
      </c>
      <c r="M191" s="134">
        <f>M192+M199+M215</f>
        <v>354595.1</v>
      </c>
      <c r="N191" s="46" t="s">
        <v>89</v>
      </c>
    </row>
    <row r="192" spans="2:14" s="135" customFormat="1" ht="15.75">
      <c r="B192" s="137" t="s">
        <v>184</v>
      </c>
      <c r="C192" s="45" t="s">
        <v>183</v>
      </c>
      <c r="D192" s="45" t="s">
        <v>90</v>
      </c>
      <c r="E192" s="45" t="s">
        <v>17</v>
      </c>
      <c r="F192" s="45" t="s">
        <v>8</v>
      </c>
      <c r="G192" s="45" t="s">
        <v>8</v>
      </c>
      <c r="H192" s="45" t="s">
        <v>8</v>
      </c>
      <c r="I192" s="133" t="s">
        <v>8</v>
      </c>
      <c r="J192" s="46" t="s">
        <v>184</v>
      </c>
      <c r="K192" s="134">
        <f>K193+K196</f>
        <v>86811.5</v>
      </c>
      <c r="L192" s="134">
        <f>L193+L196</f>
        <v>86811.5</v>
      </c>
      <c r="M192" s="134">
        <f>M193+M196</f>
        <v>86811.5</v>
      </c>
      <c r="N192" s="46" t="s">
        <v>184</v>
      </c>
    </row>
    <row r="193" spans="2:14" s="135" customFormat="1" ht="15.75">
      <c r="B193" s="137" t="s">
        <v>185</v>
      </c>
      <c r="C193" s="45" t="s">
        <v>183</v>
      </c>
      <c r="D193" s="45" t="s">
        <v>90</v>
      </c>
      <c r="E193" s="45" t="s">
        <v>17</v>
      </c>
      <c r="F193" s="45" t="s">
        <v>186</v>
      </c>
      <c r="G193" s="45" t="s">
        <v>8</v>
      </c>
      <c r="H193" s="45" t="s">
        <v>8</v>
      </c>
      <c r="I193" s="133" t="s">
        <v>8</v>
      </c>
      <c r="J193" s="46" t="s">
        <v>185</v>
      </c>
      <c r="K193" s="134">
        <v>43.5</v>
      </c>
      <c r="L193" s="134">
        <v>43.5</v>
      </c>
      <c r="M193" s="134">
        <v>43.5</v>
      </c>
      <c r="N193" s="46" t="s">
        <v>185</v>
      </c>
    </row>
    <row r="194" spans="2:14" s="135" customFormat="1" ht="31.5">
      <c r="B194" s="137" t="s">
        <v>58</v>
      </c>
      <c r="C194" s="45" t="s">
        <v>183</v>
      </c>
      <c r="D194" s="45" t="s">
        <v>90</v>
      </c>
      <c r="E194" s="45" t="s">
        <v>17</v>
      </c>
      <c r="F194" s="45" t="s">
        <v>187</v>
      </c>
      <c r="G194" s="45" t="s">
        <v>8</v>
      </c>
      <c r="H194" s="45" t="s">
        <v>8</v>
      </c>
      <c r="I194" s="133" t="s">
        <v>8</v>
      </c>
      <c r="J194" s="46" t="s">
        <v>58</v>
      </c>
      <c r="K194" s="134">
        <v>43.5</v>
      </c>
      <c r="L194" s="134">
        <v>43.5</v>
      </c>
      <c r="M194" s="134">
        <v>43.5</v>
      </c>
      <c r="N194" s="46" t="s">
        <v>58</v>
      </c>
    </row>
    <row r="195" spans="2:14" s="135" customFormat="1" ht="31.5">
      <c r="B195" s="137" t="s">
        <v>60</v>
      </c>
      <c r="C195" s="45" t="s">
        <v>183</v>
      </c>
      <c r="D195" s="45" t="s">
        <v>90</v>
      </c>
      <c r="E195" s="45" t="s">
        <v>17</v>
      </c>
      <c r="F195" s="45" t="s">
        <v>187</v>
      </c>
      <c r="G195" s="45" t="s">
        <v>61</v>
      </c>
      <c r="H195" s="45" t="s">
        <v>8</v>
      </c>
      <c r="I195" s="133" t="s">
        <v>8</v>
      </c>
      <c r="J195" s="46" t="s">
        <v>60</v>
      </c>
      <c r="K195" s="134">
        <v>43.5</v>
      </c>
      <c r="L195" s="134">
        <v>43.5</v>
      </c>
      <c r="M195" s="134">
        <v>43.5</v>
      </c>
      <c r="N195" s="46" t="s">
        <v>60</v>
      </c>
    </row>
    <row r="196" spans="2:14" s="135" customFormat="1" ht="31.5">
      <c r="B196" s="140" t="s">
        <v>148</v>
      </c>
      <c r="C196" s="142" t="s">
        <v>183</v>
      </c>
      <c r="D196" s="142" t="s">
        <v>90</v>
      </c>
      <c r="E196" s="142" t="s">
        <v>17</v>
      </c>
      <c r="F196" s="142" t="s">
        <v>149</v>
      </c>
      <c r="G196" s="142"/>
      <c r="H196" s="142"/>
      <c r="I196" s="143"/>
      <c r="J196" s="144"/>
      <c r="K196" s="143" t="s">
        <v>337</v>
      </c>
      <c r="L196" s="143" t="s">
        <v>337</v>
      </c>
      <c r="M196" s="143" t="s">
        <v>337</v>
      </c>
      <c r="N196" s="46"/>
    </row>
    <row r="197" spans="2:14" s="135" customFormat="1" ht="63">
      <c r="B197" s="140" t="s">
        <v>326</v>
      </c>
      <c r="C197" s="142" t="s">
        <v>183</v>
      </c>
      <c r="D197" s="142" t="s">
        <v>90</v>
      </c>
      <c r="E197" s="142" t="s">
        <v>17</v>
      </c>
      <c r="F197" s="142" t="s">
        <v>325</v>
      </c>
      <c r="G197" s="142"/>
      <c r="H197" s="142"/>
      <c r="I197" s="143"/>
      <c r="J197" s="144"/>
      <c r="K197" s="143" t="s">
        <v>337</v>
      </c>
      <c r="L197" s="143" t="s">
        <v>337</v>
      </c>
      <c r="M197" s="143">
        <v>86768.2</v>
      </c>
      <c r="N197" s="46"/>
    </row>
    <row r="198" spans="2:14" s="135" customFormat="1" ht="31.5">
      <c r="B198" s="140" t="s">
        <v>60</v>
      </c>
      <c r="C198" s="142" t="s">
        <v>183</v>
      </c>
      <c r="D198" s="142" t="s">
        <v>90</v>
      </c>
      <c r="E198" s="142" t="s">
        <v>17</v>
      </c>
      <c r="F198" s="142" t="s">
        <v>325</v>
      </c>
      <c r="G198" s="142" t="s">
        <v>61</v>
      </c>
      <c r="H198" s="142"/>
      <c r="I198" s="143"/>
      <c r="J198" s="144"/>
      <c r="K198" s="145">
        <v>86768</v>
      </c>
      <c r="L198" s="145">
        <v>86768</v>
      </c>
      <c r="M198" s="145">
        <v>86768.2</v>
      </c>
      <c r="N198" s="46"/>
    </row>
    <row r="199" spans="2:14" s="135" customFormat="1" ht="15.75">
      <c r="B199" s="137" t="s">
        <v>188</v>
      </c>
      <c r="C199" s="45" t="s">
        <v>183</v>
      </c>
      <c r="D199" s="45" t="s">
        <v>90</v>
      </c>
      <c r="E199" s="45" t="s">
        <v>20</v>
      </c>
      <c r="F199" s="45"/>
      <c r="G199" s="45" t="s">
        <v>8</v>
      </c>
      <c r="H199" s="45" t="s">
        <v>8</v>
      </c>
      <c r="I199" s="133" t="s">
        <v>8</v>
      </c>
      <c r="J199" s="46" t="s">
        <v>188</v>
      </c>
      <c r="K199" s="134">
        <f>K202+K205+K208+K211+K214</f>
        <v>262904.5</v>
      </c>
      <c r="L199" s="134">
        <f>L202+L205+L208+L211+L214</f>
        <v>247482.60000000003</v>
      </c>
      <c r="M199" s="134">
        <f>M202+M205+M208+M211+M214</f>
        <v>252750.8</v>
      </c>
      <c r="N199" s="46" t="s">
        <v>188</v>
      </c>
    </row>
    <row r="200" spans="2:14" ht="31.5">
      <c r="B200" s="110" t="s">
        <v>189</v>
      </c>
      <c r="C200" s="107" t="s">
        <v>183</v>
      </c>
      <c r="D200" s="107" t="s">
        <v>90</v>
      </c>
      <c r="E200" s="107" t="s">
        <v>20</v>
      </c>
      <c r="F200" s="107" t="s">
        <v>190</v>
      </c>
      <c r="G200" s="107" t="s">
        <v>8</v>
      </c>
      <c r="H200" s="107" t="s">
        <v>8</v>
      </c>
      <c r="I200" s="108" t="s">
        <v>8</v>
      </c>
      <c r="J200" s="106" t="s">
        <v>189</v>
      </c>
      <c r="K200" s="111">
        <f>K202</f>
        <v>194251</v>
      </c>
      <c r="L200" s="111">
        <f>L202</f>
        <v>180319.7</v>
      </c>
      <c r="M200" s="111">
        <f>M202</f>
        <v>185546.7</v>
      </c>
      <c r="N200" s="106" t="s">
        <v>189</v>
      </c>
    </row>
    <row r="201" spans="2:14" ht="31.5">
      <c r="B201" s="110" t="s">
        <v>58</v>
      </c>
      <c r="C201" s="107" t="s">
        <v>183</v>
      </c>
      <c r="D201" s="107" t="s">
        <v>90</v>
      </c>
      <c r="E201" s="107" t="s">
        <v>20</v>
      </c>
      <c r="F201" s="107" t="s">
        <v>191</v>
      </c>
      <c r="G201" s="107" t="s">
        <v>8</v>
      </c>
      <c r="H201" s="107" t="s">
        <v>8</v>
      </c>
      <c r="I201" s="108" t="s">
        <v>8</v>
      </c>
      <c r="J201" s="106" t="s">
        <v>58</v>
      </c>
      <c r="K201" s="111">
        <f>10587.6+288.6+183374.8</f>
        <v>194251</v>
      </c>
      <c r="L201" s="111">
        <f>9827.4+288.6+170203.7</f>
        <v>180319.7</v>
      </c>
      <c r="M201" s="111">
        <f>10112.4+288.6+175145.7</f>
        <v>185546.7</v>
      </c>
      <c r="N201" s="106" t="s">
        <v>58</v>
      </c>
    </row>
    <row r="202" spans="2:14" ht="31.5">
      <c r="B202" s="110" t="s">
        <v>60</v>
      </c>
      <c r="C202" s="107" t="s">
        <v>183</v>
      </c>
      <c r="D202" s="107" t="s">
        <v>90</v>
      </c>
      <c r="E202" s="107" t="s">
        <v>20</v>
      </c>
      <c r="F202" s="107" t="s">
        <v>191</v>
      </c>
      <c r="G202" s="107" t="s">
        <v>61</v>
      </c>
      <c r="H202" s="107" t="s">
        <v>8</v>
      </c>
      <c r="I202" s="108" t="s">
        <v>8</v>
      </c>
      <c r="J202" s="106" t="s">
        <v>60</v>
      </c>
      <c r="K202" s="111">
        <f>10587.6+288.6+183374.8</f>
        <v>194251</v>
      </c>
      <c r="L202" s="111">
        <f>9827.4+288.6+170203.7</f>
        <v>180319.7</v>
      </c>
      <c r="M202" s="111">
        <f>10112.4+288.6+175145.7</f>
        <v>185546.7</v>
      </c>
      <c r="N202" s="106" t="s">
        <v>60</v>
      </c>
    </row>
    <row r="203" spans="2:14" ht="24.75" customHeight="1">
      <c r="B203" s="110" t="s">
        <v>192</v>
      </c>
      <c r="C203" s="107" t="s">
        <v>183</v>
      </c>
      <c r="D203" s="107" t="s">
        <v>90</v>
      </c>
      <c r="E203" s="107" t="s">
        <v>20</v>
      </c>
      <c r="F203" s="107" t="s">
        <v>193</v>
      </c>
      <c r="G203" s="107" t="s">
        <v>8</v>
      </c>
      <c r="H203" s="107" t="s">
        <v>8</v>
      </c>
      <c r="I203" s="108" t="s">
        <v>8</v>
      </c>
      <c r="J203" s="106" t="s">
        <v>192</v>
      </c>
      <c r="K203" s="111">
        <f>K205</f>
        <v>14.5</v>
      </c>
      <c r="L203" s="111">
        <f>L205</f>
        <v>14.5</v>
      </c>
      <c r="M203" s="111">
        <f>M205</f>
        <v>14.5</v>
      </c>
      <c r="N203" s="106" t="s">
        <v>192</v>
      </c>
    </row>
    <row r="204" spans="2:14" ht="31.5">
      <c r="B204" s="110" t="s">
        <v>58</v>
      </c>
      <c r="C204" s="107" t="s">
        <v>183</v>
      </c>
      <c r="D204" s="107" t="s">
        <v>90</v>
      </c>
      <c r="E204" s="107" t="s">
        <v>20</v>
      </c>
      <c r="F204" s="107" t="s">
        <v>194</v>
      </c>
      <c r="G204" s="107" t="s">
        <v>8</v>
      </c>
      <c r="H204" s="107" t="s">
        <v>8</v>
      </c>
      <c r="I204" s="108" t="s">
        <v>8</v>
      </c>
      <c r="J204" s="106" t="s">
        <v>58</v>
      </c>
      <c r="K204" s="111">
        <v>14.5</v>
      </c>
      <c r="L204" s="111">
        <v>14.5</v>
      </c>
      <c r="M204" s="111">
        <v>14.5</v>
      </c>
      <c r="N204" s="106" t="s">
        <v>58</v>
      </c>
    </row>
    <row r="205" spans="2:14" ht="31.5">
      <c r="B205" s="110" t="s">
        <v>60</v>
      </c>
      <c r="C205" s="107" t="s">
        <v>183</v>
      </c>
      <c r="D205" s="107" t="s">
        <v>90</v>
      </c>
      <c r="E205" s="107" t="s">
        <v>20</v>
      </c>
      <c r="F205" s="107" t="s">
        <v>194</v>
      </c>
      <c r="G205" s="107" t="s">
        <v>61</v>
      </c>
      <c r="H205" s="107" t="s">
        <v>8</v>
      </c>
      <c r="I205" s="108" t="s">
        <v>8</v>
      </c>
      <c r="J205" s="106" t="s">
        <v>60</v>
      </c>
      <c r="K205" s="111">
        <v>14.5</v>
      </c>
      <c r="L205" s="111">
        <v>14.5</v>
      </c>
      <c r="M205" s="111">
        <v>14.5</v>
      </c>
      <c r="N205" s="106" t="s">
        <v>60</v>
      </c>
    </row>
    <row r="206" spans="2:14" ht="31.5">
      <c r="B206" s="110" t="s">
        <v>92</v>
      </c>
      <c r="C206" s="107" t="s">
        <v>183</v>
      </c>
      <c r="D206" s="107" t="s">
        <v>90</v>
      </c>
      <c r="E206" s="107" t="s">
        <v>20</v>
      </c>
      <c r="F206" s="107" t="s">
        <v>93</v>
      </c>
      <c r="G206" s="107" t="s">
        <v>8</v>
      </c>
      <c r="H206" s="107" t="s">
        <v>8</v>
      </c>
      <c r="I206" s="108" t="s">
        <v>8</v>
      </c>
      <c r="J206" s="106" t="s">
        <v>92</v>
      </c>
      <c r="K206" s="111">
        <v>1529.4</v>
      </c>
      <c r="L206" s="111">
        <v>1419.6</v>
      </c>
      <c r="M206" s="111">
        <v>1460.8</v>
      </c>
      <c r="N206" s="106" t="s">
        <v>92</v>
      </c>
    </row>
    <row r="207" spans="2:14" ht="15.75">
      <c r="B207" s="110" t="s">
        <v>195</v>
      </c>
      <c r="C207" s="107" t="s">
        <v>183</v>
      </c>
      <c r="D207" s="107" t="s">
        <v>90</v>
      </c>
      <c r="E207" s="107" t="s">
        <v>20</v>
      </c>
      <c r="F207" s="107" t="s">
        <v>196</v>
      </c>
      <c r="G207" s="107" t="s">
        <v>8</v>
      </c>
      <c r="H207" s="107" t="s">
        <v>8</v>
      </c>
      <c r="I207" s="108" t="s">
        <v>8</v>
      </c>
      <c r="J207" s="106" t="s">
        <v>195</v>
      </c>
      <c r="K207" s="111">
        <v>1529.4</v>
      </c>
      <c r="L207" s="111">
        <v>1419.6</v>
      </c>
      <c r="M207" s="111">
        <v>1460.8</v>
      </c>
      <c r="N207" s="106" t="s">
        <v>195</v>
      </c>
    </row>
    <row r="208" spans="2:14" ht="31.5">
      <c r="B208" s="110" t="s">
        <v>197</v>
      </c>
      <c r="C208" s="107" t="s">
        <v>183</v>
      </c>
      <c r="D208" s="107" t="s">
        <v>90</v>
      </c>
      <c r="E208" s="107" t="s">
        <v>20</v>
      </c>
      <c r="F208" s="107" t="s">
        <v>196</v>
      </c>
      <c r="G208" s="107" t="s">
        <v>198</v>
      </c>
      <c r="H208" s="107" t="s">
        <v>8</v>
      </c>
      <c r="I208" s="108" t="s">
        <v>8</v>
      </c>
      <c r="J208" s="106" t="s">
        <v>197</v>
      </c>
      <c r="K208" s="111">
        <v>1529.4</v>
      </c>
      <c r="L208" s="111">
        <v>1419.6</v>
      </c>
      <c r="M208" s="111">
        <v>1460.8</v>
      </c>
      <c r="N208" s="106" t="s">
        <v>197</v>
      </c>
    </row>
    <row r="209" spans="2:14" ht="31.5">
      <c r="B209" s="110" t="s">
        <v>138</v>
      </c>
      <c r="C209" s="107" t="s">
        <v>183</v>
      </c>
      <c r="D209" s="107" t="s">
        <v>90</v>
      </c>
      <c r="E209" s="107" t="s">
        <v>20</v>
      </c>
      <c r="F209" s="107" t="s">
        <v>139</v>
      </c>
      <c r="G209" s="107" t="s">
        <v>8</v>
      </c>
      <c r="H209" s="107" t="s">
        <v>8</v>
      </c>
      <c r="I209" s="108" t="s">
        <v>8</v>
      </c>
      <c r="J209" s="106" t="s">
        <v>138</v>
      </c>
      <c r="K209" s="111">
        <v>4390</v>
      </c>
      <c r="L209" s="111">
        <v>4390</v>
      </c>
      <c r="M209" s="111">
        <v>4390</v>
      </c>
      <c r="N209" s="106" t="s">
        <v>138</v>
      </c>
    </row>
    <row r="210" spans="2:14" ht="31.5">
      <c r="B210" s="110" t="s">
        <v>199</v>
      </c>
      <c r="C210" s="107" t="s">
        <v>183</v>
      </c>
      <c r="D210" s="107" t="s">
        <v>90</v>
      </c>
      <c r="E210" s="107" t="s">
        <v>20</v>
      </c>
      <c r="F210" s="107" t="s">
        <v>200</v>
      </c>
      <c r="G210" s="107" t="s">
        <v>8</v>
      </c>
      <c r="H210" s="107" t="s">
        <v>8</v>
      </c>
      <c r="I210" s="108" t="s">
        <v>8</v>
      </c>
      <c r="J210" s="106" t="s">
        <v>199</v>
      </c>
      <c r="K210" s="111">
        <v>4390</v>
      </c>
      <c r="L210" s="111">
        <v>4390</v>
      </c>
      <c r="M210" s="111">
        <v>4390</v>
      </c>
      <c r="N210" s="106" t="s">
        <v>199</v>
      </c>
    </row>
    <row r="211" spans="2:14" ht="31.5">
      <c r="B211" s="110" t="s">
        <v>60</v>
      </c>
      <c r="C211" s="107" t="s">
        <v>183</v>
      </c>
      <c r="D211" s="107" t="s">
        <v>90</v>
      </c>
      <c r="E211" s="107" t="s">
        <v>20</v>
      </c>
      <c r="F211" s="107" t="s">
        <v>200</v>
      </c>
      <c r="G211" s="107" t="s">
        <v>61</v>
      </c>
      <c r="H211" s="107" t="s">
        <v>8</v>
      </c>
      <c r="I211" s="108" t="s">
        <v>8</v>
      </c>
      <c r="J211" s="106" t="s">
        <v>60</v>
      </c>
      <c r="K211" s="111">
        <v>4390</v>
      </c>
      <c r="L211" s="111">
        <v>4390</v>
      </c>
      <c r="M211" s="111">
        <v>4390</v>
      </c>
      <c r="N211" s="109">
        <v>4390</v>
      </c>
    </row>
    <row r="212" spans="2:14" ht="31.5">
      <c r="B212" s="110" t="s">
        <v>148</v>
      </c>
      <c r="C212" s="107" t="s">
        <v>183</v>
      </c>
      <c r="D212" s="107" t="s">
        <v>90</v>
      </c>
      <c r="E212" s="107" t="s">
        <v>20</v>
      </c>
      <c r="F212" s="107" t="s">
        <v>149</v>
      </c>
      <c r="G212" s="107"/>
      <c r="H212" s="107"/>
      <c r="I212" s="108"/>
      <c r="J212" s="106"/>
      <c r="K212" s="108" t="s">
        <v>335</v>
      </c>
      <c r="L212" s="108" t="s">
        <v>336</v>
      </c>
      <c r="M212" s="108" t="s">
        <v>336</v>
      </c>
      <c r="N212" s="106"/>
    </row>
    <row r="213" spans="2:14" ht="63">
      <c r="B213" s="110" t="s">
        <v>326</v>
      </c>
      <c r="C213" s="107" t="s">
        <v>183</v>
      </c>
      <c r="D213" s="107" t="s">
        <v>90</v>
      </c>
      <c r="E213" s="107" t="s">
        <v>20</v>
      </c>
      <c r="F213" s="107" t="s">
        <v>325</v>
      </c>
      <c r="G213" s="107"/>
      <c r="H213" s="107"/>
      <c r="I213" s="108"/>
      <c r="J213" s="106"/>
      <c r="K213" s="108" t="s">
        <v>335</v>
      </c>
      <c r="L213" s="108" t="s">
        <v>336</v>
      </c>
      <c r="M213" s="108" t="s">
        <v>336</v>
      </c>
      <c r="N213" s="106"/>
    </row>
    <row r="214" spans="2:14" ht="31.5">
      <c r="B214" s="110" t="s">
        <v>60</v>
      </c>
      <c r="C214" s="107" t="s">
        <v>183</v>
      </c>
      <c r="D214" s="107" t="s">
        <v>90</v>
      </c>
      <c r="E214" s="107" t="s">
        <v>20</v>
      </c>
      <c r="F214" s="107" t="s">
        <v>325</v>
      </c>
      <c r="G214" s="107" t="s">
        <v>61</v>
      </c>
      <c r="H214" s="107"/>
      <c r="I214" s="108"/>
      <c r="J214" s="106"/>
      <c r="K214" s="111">
        <v>62719.6</v>
      </c>
      <c r="L214" s="111">
        <v>61338.8</v>
      </c>
      <c r="M214" s="111">
        <v>61338.8</v>
      </c>
      <c r="N214" s="106"/>
    </row>
    <row r="215" spans="2:14" ht="15.75">
      <c r="B215" s="110" t="s">
        <v>95</v>
      </c>
      <c r="C215" s="107" t="s">
        <v>183</v>
      </c>
      <c r="D215" s="107" t="s">
        <v>90</v>
      </c>
      <c r="E215" s="107" t="s">
        <v>96</v>
      </c>
      <c r="F215" s="107" t="s">
        <v>8</v>
      </c>
      <c r="G215" s="107" t="s">
        <v>8</v>
      </c>
      <c r="H215" s="107" t="s">
        <v>8</v>
      </c>
      <c r="I215" s="108" t="s">
        <v>8</v>
      </c>
      <c r="J215" s="106" t="s">
        <v>95</v>
      </c>
      <c r="K215" s="111">
        <f>K218+K221+K223+K225+K227+K231+K233+K235+K237+K229</f>
        <v>13830.8</v>
      </c>
      <c r="L215" s="111">
        <f>L218+L221+L223+L225+L227+L231+L233+L235+L237+L229</f>
        <v>16391.3</v>
      </c>
      <c r="M215" s="111">
        <f>M218+M221+M223+M225+M227+M231+M233+M235+M237+M229</f>
        <v>15032.8</v>
      </c>
      <c r="N215" s="106" t="s">
        <v>95</v>
      </c>
    </row>
    <row r="216" spans="2:14" ht="94.5">
      <c r="B216" s="110" t="s">
        <v>145</v>
      </c>
      <c r="C216" s="107" t="s">
        <v>183</v>
      </c>
      <c r="D216" s="107" t="s">
        <v>90</v>
      </c>
      <c r="E216" s="107" t="s">
        <v>96</v>
      </c>
      <c r="F216" s="107" t="s">
        <v>146</v>
      </c>
      <c r="G216" s="107" t="s">
        <v>8</v>
      </c>
      <c r="H216" s="107" t="s">
        <v>8</v>
      </c>
      <c r="I216" s="108" t="s">
        <v>8</v>
      </c>
      <c r="J216" s="106" t="s">
        <v>145</v>
      </c>
      <c r="K216" s="111">
        <f>K218</f>
        <v>24.1</v>
      </c>
      <c r="L216" s="111">
        <f>L218</f>
        <v>24.1</v>
      </c>
      <c r="M216" s="111">
        <f>M218</f>
        <v>24.1</v>
      </c>
      <c r="N216" s="106" t="s">
        <v>145</v>
      </c>
    </row>
    <row r="217" spans="2:14" ht="31.5">
      <c r="B217" s="110" t="s">
        <v>58</v>
      </c>
      <c r="C217" s="107" t="s">
        <v>183</v>
      </c>
      <c r="D217" s="107" t="s">
        <v>90</v>
      </c>
      <c r="E217" s="107" t="s">
        <v>96</v>
      </c>
      <c r="F217" s="107" t="s">
        <v>147</v>
      </c>
      <c r="G217" s="107" t="s">
        <v>8</v>
      </c>
      <c r="H217" s="107" t="s">
        <v>8</v>
      </c>
      <c r="I217" s="108" t="s">
        <v>8</v>
      </c>
      <c r="J217" s="106" t="s">
        <v>58</v>
      </c>
      <c r="K217" s="111">
        <v>24.1</v>
      </c>
      <c r="L217" s="111">
        <v>24.1</v>
      </c>
      <c r="M217" s="111">
        <v>24.1</v>
      </c>
      <c r="N217" s="106" t="s">
        <v>58</v>
      </c>
    </row>
    <row r="218" spans="2:14" ht="31.5">
      <c r="B218" s="110" t="s">
        <v>60</v>
      </c>
      <c r="C218" s="107" t="s">
        <v>183</v>
      </c>
      <c r="D218" s="107" t="s">
        <v>90</v>
      </c>
      <c r="E218" s="107" t="s">
        <v>96</v>
      </c>
      <c r="F218" s="107" t="s">
        <v>147</v>
      </c>
      <c r="G218" s="107" t="s">
        <v>61</v>
      </c>
      <c r="H218" s="107" t="s">
        <v>8</v>
      </c>
      <c r="I218" s="108" t="s">
        <v>8</v>
      </c>
      <c r="J218" s="106" t="s">
        <v>60</v>
      </c>
      <c r="K218" s="111">
        <v>24.1</v>
      </c>
      <c r="L218" s="111">
        <v>24.1</v>
      </c>
      <c r="M218" s="111">
        <v>24.1</v>
      </c>
      <c r="N218" s="106" t="s">
        <v>60</v>
      </c>
    </row>
    <row r="219" spans="2:14" ht="31.5">
      <c r="B219" s="110" t="s">
        <v>148</v>
      </c>
      <c r="C219" s="107" t="s">
        <v>183</v>
      </c>
      <c r="D219" s="107" t="s">
        <v>90</v>
      </c>
      <c r="E219" s="107" t="s">
        <v>96</v>
      </c>
      <c r="F219" s="107" t="s">
        <v>149</v>
      </c>
      <c r="G219" s="107" t="s">
        <v>8</v>
      </c>
      <c r="H219" s="107" t="s">
        <v>8</v>
      </c>
      <c r="I219" s="108" t="s">
        <v>8</v>
      </c>
      <c r="J219" s="106" t="s">
        <v>148</v>
      </c>
      <c r="K219" s="111">
        <f>K221+K223+K225+K227+K229+K231+K233+K235+K237</f>
        <v>13806.7</v>
      </c>
      <c r="L219" s="111">
        <f>L221+L223+L225+L227+L229+L231+L233+L235+L237</f>
        <v>16367.2</v>
      </c>
      <c r="M219" s="111">
        <f>M221+M223+M225+M227+M229+M231+M233+M235+M237</f>
        <v>15008.7</v>
      </c>
      <c r="N219" s="106" t="s">
        <v>148</v>
      </c>
    </row>
    <row r="220" spans="2:14" ht="78.75">
      <c r="B220" s="110" t="s">
        <v>172</v>
      </c>
      <c r="C220" s="107" t="s">
        <v>183</v>
      </c>
      <c r="D220" s="107" t="s">
        <v>90</v>
      </c>
      <c r="E220" s="107" t="s">
        <v>96</v>
      </c>
      <c r="F220" s="107" t="s">
        <v>173</v>
      </c>
      <c r="G220" s="107" t="s">
        <v>8</v>
      </c>
      <c r="H220" s="107" t="s">
        <v>8</v>
      </c>
      <c r="I220" s="108" t="s">
        <v>8</v>
      </c>
      <c r="J220" s="106" t="s">
        <v>172</v>
      </c>
      <c r="K220" s="111">
        <v>20</v>
      </c>
      <c r="L220" s="111">
        <v>0</v>
      </c>
      <c r="M220" s="111">
        <v>0</v>
      </c>
      <c r="N220" s="106" t="s">
        <v>172</v>
      </c>
    </row>
    <row r="221" spans="2:14" ht="15.75">
      <c r="B221" s="110" t="s">
        <v>201</v>
      </c>
      <c r="C221" s="107" t="s">
        <v>183</v>
      </c>
      <c r="D221" s="107" t="s">
        <v>90</v>
      </c>
      <c r="E221" s="107" t="s">
        <v>96</v>
      </c>
      <c r="F221" s="107" t="s">
        <v>173</v>
      </c>
      <c r="G221" s="107" t="s">
        <v>202</v>
      </c>
      <c r="H221" s="107" t="s">
        <v>8</v>
      </c>
      <c r="I221" s="108" t="s">
        <v>8</v>
      </c>
      <c r="J221" s="106" t="s">
        <v>201</v>
      </c>
      <c r="K221" s="111">
        <v>20</v>
      </c>
      <c r="L221" s="111">
        <v>0</v>
      </c>
      <c r="M221" s="111">
        <v>0</v>
      </c>
      <c r="N221" s="106" t="s">
        <v>201</v>
      </c>
    </row>
    <row r="222" spans="2:14" ht="78.75">
      <c r="B222" s="110" t="s">
        <v>298</v>
      </c>
      <c r="C222" s="107" t="s">
        <v>183</v>
      </c>
      <c r="D222" s="107" t="s">
        <v>90</v>
      </c>
      <c r="E222" s="107" t="s">
        <v>96</v>
      </c>
      <c r="F222" s="107" t="s">
        <v>328</v>
      </c>
      <c r="G222" s="107" t="s">
        <v>8</v>
      </c>
      <c r="H222" s="107" t="s">
        <v>8</v>
      </c>
      <c r="I222" s="108" t="s">
        <v>8</v>
      </c>
      <c r="J222" s="106" t="s">
        <v>174</v>
      </c>
      <c r="K222" s="111">
        <v>96</v>
      </c>
      <c r="L222" s="111">
        <v>112</v>
      </c>
      <c r="M222" s="111">
        <v>0</v>
      </c>
      <c r="N222" s="106" t="s">
        <v>174</v>
      </c>
    </row>
    <row r="223" spans="2:14" ht="15.75">
      <c r="B223" s="110" t="s">
        <v>201</v>
      </c>
      <c r="C223" s="107" t="s">
        <v>183</v>
      </c>
      <c r="D223" s="107" t="s">
        <v>90</v>
      </c>
      <c r="E223" s="107" t="s">
        <v>96</v>
      </c>
      <c r="F223" s="107" t="s">
        <v>328</v>
      </c>
      <c r="G223" s="107" t="s">
        <v>202</v>
      </c>
      <c r="H223" s="107" t="s">
        <v>8</v>
      </c>
      <c r="I223" s="108" t="s">
        <v>8</v>
      </c>
      <c r="J223" s="106" t="s">
        <v>201</v>
      </c>
      <c r="K223" s="111">
        <v>96</v>
      </c>
      <c r="L223" s="111">
        <v>112</v>
      </c>
      <c r="M223" s="111">
        <v>0</v>
      </c>
      <c r="N223" s="106" t="s">
        <v>201</v>
      </c>
    </row>
    <row r="224" spans="2:14" ht="63">
      <c r="B224" s="110" t="s">
        <v>178</v>
      </c>
      <c r="C224" s="107" t="s">
        <v>183</v>
      </c>
      <c r="D224" s="107" t="s">
        <v>90</v>
      </c>
      <c r="E224" s="107" t="s">
        <v>96</v>
      </c>
      <c r="F224" s="107" t="s">
        <v>179</v>
      </c>
      <c r="G224" s="107" t="s">
        <v>8</v>
      </c>
      <c r="H224" s="107" t="s">
        <v>8</v>
      </c>
      <c r="I224" s="108" t="s">
        <v>8</v>
      </c>
      <c r="J224" s="106" t="s">
        <v>178</v>
      </c>
      <c r="K224" s="111">
        <v>1180</v>
      </c>
      <c r="L224" s="111">
        <v>0</v>
      </c>
      <c r="M224" s="111">
        <v>2300</v>
      </c>
      <c r="N224" s="106" t="s">
        <v>178</v>
      </c>
    </row>
    <row r="225" spans="2:14" ht="15.75">
      <c r="B225" s="110" t="s">
        <v>201</v>
      </c>
      <c r="C225" s="107" t="s">
        <v>183</v>
      </c>
      <c r="D225" s="107" t="s">
        <v>90</v>
      </c>
      <c r="E225" s="107" t="s">
        <v>96</v>
      </c>
      <c r="F225" s="107" t="s">
        <v>179</v>
      </c>
      <c r="G225" s="107" t="s">
        <v>202</v>
      </c>
      <c r="H225" s="107" t="s">
        <v>8</v>
      </c>
      <c r="I225" s="108" t="s">
        <v>8</v>
      </c>
      <c r="J225" s="106" t="s">
        <v>201</v>
      </c>
      <c r="K225" s="111">
        <v>1180</v>
      </c>
      <c r="L225" s="111">
        <v>0</v>
      </c>
      <c r="M225" s="111">
        <v>2300</v>
      </c>
      <c r="N225" s="106" t="s">
        <v>201</v>
      </c>
    </row>
    <row r="226" spans="2:14" ht="61.5" customHeight="1">
      <c r="B226" s="131" t="s">
        <v>306</v>
      </c>
      <c r="C226" s="107" t="s">
        <v>183</v>
      </c>
      <c r="D226" s="107" t="s">
        <v>90</v>
      </c>
      <c r="E226" s="107" t="s">
        <v>96</v>
      </c>
      <c r="F226" s="107" t="s">
        <v>290</v>
      </c>
      <c r="G226" s="107"/>
      <c r="H226" s="107"/>
      <c r="I226" s="108"/>
      <c r="J226" s="106"/>
      <c r="K226" s="111">
        <v>1361.9</v>
      </c>
      <c r="L226" s="111">
        <v>1361.9</v>
      </c>
      <c r="M226" s="111">
        <v>1361.9</v>
      </c>
      <c r="N226" s="106"/>
    </row>
    <row r="227" spans="2:14" ht="31.5">
      <c r="B227" s="110" t="s">
        <v>60</v>
      </c>
      <c r="C227" s="107" t="s">
        <v>183</v>
      </c>
      <c r="D227" s="107" t="s">
        <v>90</v>
      </c>
      <c r="E227" s="107" t="s">
        <v>96</v>
      </c>
      <c r="F227" s="107" t="s">
        <v>290</v>
      </c>
      <c r="G227" s="114" t="s">
        <v>61</v>
      </c>
      <c r="H227" s="107"/>
      <c r="I227" s="108"/>
      <c r="J227" s="106"/>
      <c r="K227" s="111">
        <v>1361.9</v>
      </c>
      <c r="L227" s="111">
        <v>1361.9</v>
      </c>
      <c r="M227" s="111">
        <v>1361.9</v>
      </c>
      <c r="N227" s="106"/>
    </row>
    <row r="228" spans="2:14" ht="78.75">
      <c r="B228" s="131" t="s">
        <v>316</v>
      </c>
      <c r="C228" s="107" t="s">
        <v>183</v>
      </c>
      <c r="D228" s="107" t="s">
        <v>90</v>
      </c>
      <c r="E228" s="107" t="s">
        <v>96</v>
      </c>
      <c r="F228" s="107" t="s">
        <v>317</v>
      </c>
      <c r="G228" s="107"/>
      <c r="H228" s="107"/>
      <c r="I228" s="108"/>
      <c r="J228" s="106"/>
      <c r="K228" s="111">
        <v>300</v>
      </c>
      <c r="L228" s="111">
        <v>3750</v>
      </c>
      <c r="M228" s="111">
        <v>0</v>
      </c>
      <c r="N228" s="106"/>
    </row>
    <row r="229" spans="2:14" ht="15.75">
      <c r="B229" s="110" t="s">
        <v>201</v>
      </c>
      <c r="C229" s="107" t="s">
        <v>183</v>
      </c>
      <c r="D229" s="107" t="s">
        <v>329</v>
      </c>
      <c r="E229" s="107" t="s">
        <v>96</v>
      </c>
      <c r="F229" s="107" t="s">
        <v>317</v>
      </c>
      <c r="G229" s="107" t="s">
        <v>202</v>
      </c>
      <c r="H229" s="107"/>
      <c r="I229" s="108"/>
      <c r="J229" s="106"/>
      <c r="K229" s="111">
        <v>300</v>
      </c>
      <c r="L229" s="111">
        <v>3750</v>
      </c>
      <c r="M229" s="111">
        <v>0</v>
      </c>
      <c r="N229" s="106"/>
    </row>
    <row r="230" spans="2:14" ht="63">
      <c r="B230" s="110" t="s">
        <v>330</v>
      </c>
      <c r="C230" s="107" t="s">
        <v>183</v>
      </c>
      <c r="D230" s="107" t="s">
        <v>329</v>
      </c>
      <c r="E230" s="107" t="s">
        <v>96</v>
      </c>
      <c r="F230" s="107" t="s">
        <v>331</v>
      </c>
      <c r="G230" s="107"/>
      <c r="H230" s="107"/>
      <c r="I230" s="108"/>
      <c r="J230" s="106"/>
      <c r="K230" s="111">
        <v>3985</v>
      </c>
      <c r="L230" s="111">
        <v>4254</v>
      </c>
      <c r="M230" s="111">
        <v>4454</v>
      </c>
      <c r="N230" s="106"/>
    </row>
    <row r="231" spans="2:14" ht="15.75">
      <c r="B231" s="110" t="s">
        <v>201</v>
      </c>
      <c r="C231" s="107" t="s">
        <v>183</v>
      </c>
      <c r="D231" s="107" t="s">
        <v>329</v>
      </c>
      <c r="E231" s="107" t="s">
        <v>96</v>
      </c>
      <c r="F231" s="107" t="s">
        <v>331</v>
      </c>
      <c r="G231" s="107" t="s">
        <v>202</v>
      </c>
      <c r="H231" s="107"/>
      <c r="I231" s="108"/>
      <c r="J231" s="106"/>
      <c r="K231" s="111">
        <v>3985</v>
      </c>
      <c r="L231" s="111">
        <v>4254</v>
      </c>
      <c r="M231" s="111">
        <v>4454</v>
      </c>
      <c r="N231" s="106"/>
    </row>
    <row r="232" spans="2:14" ht="63">
      <c r="B232" s="110" t="s">
        <v>326</v>
      </c>
      <c r="C232" s="107" t="s">
        <v>183</v>
      </c>
      <c r="D232" s="107" t="s">
        <v>90</v>
      </c>
      <c r="E232" s="107" t="s">
        <v>96</v>
      </c>
      <c r="F232" s="107" t="s">
        <v>325</v>
      </c>
      <c r="G232" s="107"/>
      <c r="H232" s="107"/>
      <c r="I232" s="108"/>
      <c r="J232" s="106"/>
      <c r="K232" s="108" t="s">
        <v>327</v>
      </c>
      <c r="L232" s="108" t="s">
        <v>327</v>
      </c>
      <c r="M232" s="108" t="s">
        <v>327</v>
      </c>
      <c r="N232" s="113" t="s">
        <v>327</v>
      </c>
    </row>
    <row r="233" spans="2:14" ht="31.5">
      <c r="B233" s="110" t="s">
        <v>60</v>
      </c>
      <c r="C233" s="107" t="s">
        <v>183</v>
      </c>
      <c r="D233" s="107" t="s">
        <v>90</v>
      </c>
      <c r="E233" s="107" t="s">
        <v>96</v>
      </c>
      <c r="F233" s="107" t="s">
        <v>325</v>
      </c>
      <c r="G233" s="107" t="s">
        <v>61</v>
      </c>
      <c r="H233" s="107"/>
      <c r="I233" s="108"/>
      <c r="J233" s="106"/>
      <c r="K233" s="111">
        <v>6832.8</v>
      </c>
      <c r="L233" s="111">
        <v>6832.8</v>
      </c>
      <c r="M233" s="111">
        <v>6832.8</v>
      </c>
      <c r="N233" s="106"/>
    </row>
    <row r="234" spans="2:14" ht="63">
      <c r="B234" s="110" t="s">
        <v>300</v>
      </c>
      <c r="C234" s="107" t="s">
        <v>183</v>
      </c>
      <c r="D234" s="107" t="s">
        <v>90</v>
      </c>
      <c r="E234" s="107" t="s">
        <v>96</v>
      </c>
      <c r="F234" s="107" t="s">
        <v>332</v>
      </c>
      <c r="G234" s="107"/>
      <c r="H234" s="107"/>
      <c r="I234" s="108"/>
      <c r="J234" s="106"/>
      <c r="K234" s="111">
        <v>21</v>
      </c>
      <c r="L234" s="111">
        <v>45</v>
      </c>
      <c r="M234" s="111">
        <v>47</v>
      </c>
      <c r="N234" s="106"/>
    </row>
    <row r="235" spans="2:14" ht="15.75">
      <c r="B235" s="110" t="s">
        <v>201</v>
      </c>
      <c r="C235" s="107" t="s">
        <v>183</v>
      </c>
      <c r="D235" s="107" t="s">
        <v>90</v>
      </c>
      <c r="E235" s="107" t="s">
        <v>96</v>
      </c>
      <c r="F235" s="107" t="s">
        <v>332</v>
      </c>
      <c r="G235" s="107" t="s">
        <v>202</v>
      </c>
      <c r="H235" s="107"/>
      <c r="I235" s="108"/>
      <c r="J235" s="106"/>
      <c r="K235" s="111">
        <v>21</v>
      </c>
      <c r="L235" s="111">
        <v>45</v>
      </c>
      <c r="M235" s="111">
        <v>47</v>
      </c>
      <c r="N235" s="106"/>
    </row>
    <row r="236" spans="2:14" ht="63">
      <c r="B236" s="110" t="s">
        <v>333</v>
      </c>
      <c r="C236" s="107" t="s">
        <v>183</v>
      </c>
      <c r="D236" s="107" t="s">
        <v>90</v>
      </c>
      <c r="E236" s="107" t="s">
        <v>96</v>
      </c>
      <c r="F236" s="107" t="s">
        <v>334</v>
      </c>
      <c r="G236" s="107"/>
      <c r="H236" s="107"/>
      <c r="I236" s="108"/>
      <c r="J236" s="106"/>
      <c r="K236" s="111">
        <v>10</v>
      </c>
      <c r="L236" s="111">
        <v>11.5</v>
      </c>
      <c r="M236" s="111">
        <v>13</v>
      </c>
      <c r="N236" s="106"/>
    </row>
    <row r="237" spans="2:14" ht="15.75">
      <c r="B237" s="110" t="s">
        <v>201</v>
      </c>
      <c r="C237" s="107" t="s">
        <v>183</v>
      </c>
      <c r="D237" s="107" t="s">
        <v>90</v>
      </c>
      <c r="E237" s="107" t="s">
        <v>96</v>
      </c>
      <c r="F237" s="107" t="s">
        <v>334</v>
      </c>
      <c r="G237" s="107" t="s">
        <v>202</v>
      </c>
      <c r="H237" s="107"/>
      <c r="I237" s="108"/>
      <c r="J237" s="106"/>
      <c r="K237" s="111">
        <v>10</v>
      </c>
      <c r="L237" s="111">
        <v>11.5</v>
      </c>
      <c r="M237" s="111">
        <v>13</v>
      </c>
      <c r="N237" s="106"/>
    </row>
    <row r="238" spans="2:14" ht="15.75">
      <c r="B238" s="110" t="s">
        <v>97</v>
      </c>
      <c r="C238" s="107" t="s">
        <v>183</v>
      </c>
      <c r="D238" s="107" t="s">
        <v>98</v>
      </c>
      <c r="E238" s="107" t="s">
        <v>18</v>
      </c>
      <c r="F238" s="107" t="s">
        <v>8</v>
      </c>
      <c r="G238" s="107" t="s">
        <v>8</v>
      </c>
      <c r="H238" s="107" t="s">
        <v>8</v>
      </c>
      <c r="I238" s="108" t="s">
        <v>8</v>
      </c>
      <c r="J238" s="106" t="s">
        <v>97</v>
      </c>
      <c r="K238" s="111">
        <f>K239+K243</f>
        <v>30958.9</v>
      </c>
      <c r="L238" s="111">
        <f>L239+L243</f>
        <v>31299.799999999996</v>
      </c>
      <c r="M238" s="111">
        <f>M239+M243</f>
        <v>33346.1</v>
      </c>
      <c r="N238" s="106" t="s">
        <v>97</v>
      </c>
    </row>
    <row r="239" spans="2:14" ht="15.75">
      <c r="B239" s="110" t="s">
        <v>106</v>
      </c>
      <c r="C239" s="107" t="s">
        <v>183</v>
      </c>
      <c r="D239" s="107" t="s">
        <v>98</v>
      </c>
      <c r="E239" s="107" t="s">
        <v>28</v>
      </c>
      <c r="F239" s="107" t="s">
        <v>8</v>
      </c>
      <c r="G239" s="107" t="s">
        <v>8</v>
      </c>
      <c r="H239" s="107" t="s">
        <v>8</v>
      </c>
      <c r="I239" s="108" t="s">
        <v>8</v>
      </c>
      <c r="J239" s="106" t="s">
        <v>106</v>
      </c>
      <c r="K239" s="111">
        <f>K240</f>
        <v>12767.699999999999</v>
      </c>
      <c r="L239" s="111">
        <f>L240</f>
        <v>14414.699999999999</v>
      </c>
      <c r="M239" s="111">
        <f>M240</f>
        <v>15971.400000000001</v>
      </c>
      <c r="N239" s="106" t="s">
        <v>106</v>
      </c>
    </row>
    <row r="240" spans="2:14" ht="15.75">
      <c r="B240" s="110" t="s">
        <v>107</v>
      </c>
      <c r="C240" s="107" t="s">
        <v>183</v>
      </c>
      <c r="D240" s="107" t="s">
        <v>98</v>
      </c>
      <c r="E240" s="107" t="s">
        <v>28</v>
      </c>
      <c r="F240" s="107" t="s">
        <v>108</v>
      </c>
      <c r="G240" s="107" t="s">
        <v>8</v>
      </c>
      <c r="H240" s="107" t="s">
        <v>8</v>
      </c>
      <c r="I240" s="108" t="s">
        <v>8</v>
      </c>
      <c r="J240" s="106" t="s">
        <v>107</v>
      </c>
      <c r="K240" s="111">
        <f>K242</f>
        <v>12767.699999999999</v>
      </c>
      <c r="L240" s="111">
        <f>L242</f>
        <v>14414.699999999999</v>
      </c>
      <c r="M240" s="111">
        <f>M242</f>
        <v>15971.400000000001</v>
      </c>
      <c r="N240" s="106" t="s">
        <v>107</v>
      </c>
    </row>
    <row r="241" spans="2:14" ht="31.5">
      <c r="B241" s="110" t="s">
        <v>180</v>
      </c>
      <c r="C241" s="107" t="s">
        <v>183</v>
      </c>
      <c r="D241" s="107" t="s">
        <v>98</v>
      </c>
      <c r="E241" s="107" t="s">
        <v>28</v>
      </c>
      <c r="F241" s="107" t="s">
        <v>181</v>
      </c>
      <c r="G241" s="107" t="s">
        <v>8</v>
      </c>
      <c r="H241" s="107" t="s">
        <v>8</v>
      </c>
      <c r="I241" s="108" t="s">
        <v>8</v>
      </c>
      <c r="J241" s="106" t="s">
        <v>180</v>
      </c>
      <c r="K241" s="111">
        <f>228.8+12538.9</f>
        <v>12767.699999999999</v>
      </c>
      <c r="L241" s="111">
        <f>258.3+14156.4</f>
        <v>14414.699999999999</v>
      </c>
      <c r="M241" s="111">
        <f>286.2+15685.2</f>
        <v>15971.400000000001</v>
      </c>
      <c r="N241" s="106" t="s">
        <v>180</v>
      </c>
    </row>
    <row r="242" spans="2:14" ht="15.75">
      <c r="B242" s="110" t="s">
        <v>104</v>
      </c>
      <c r="C242" s="107" t="s">
        <v>183</v>
      </c>
      <c r="D242" s="107" t="s">
        <v>98</v>
      </c>
      <c r="E242" s="107" t="s">
        <v>28</v>
      </c>
      <c r="F242" s="107" t="s">
        <v>181</v>
      </c>
      <c r="G242" s="107" t="s">
        <v>105</v>
      </c>
      <c r="H242" s="107" t="s">
        <v>8</v>
      </c>
      <c r="I242" s="108" t="s">
        <v>8</v>
      </c>
      <c r="J242" s="106" t="s">
        <v>104</v>
      </c>
      <c r="K242" s="111">
        <f>228.8+12538.9</f>
        <v>12767.699999999999</v>
      </c>
      <c r="L242" s="111">
        <f>258.3+14156.4</f>
        <v>14414.699999999999</v>
      </c>
      <c r="M242" s="111">
        <f>286.2+15685.2</f>
        <v>15971.400000000001</v>
      </c>
      <c r="N242" s="106" t="s">
        <v>104</v>
      </c>
    </row>
    <row r="243" spans="2:14" ht="15.75">
      <c r="B243" s="110" t="s">
        <v>203</v>
      </c>
      <c r="C243" s="107" t="s">
        <v>183</v>
      </c>
      <c r="D243" s="107" t="s">
        <v>98</v>
      </c>
      <c r="E243" s="107" t="s">
        <v>42</v>
      </c>
      <c r="F243" s="107" t="s">
        <v>8</v>
      </c>
      <c r="G243" s="107" t="s">
        <v>8</v>
      </c>
      <c r="H243" s="107" t="s">
        <v>8</v>
      </c>
      <c r="I243" s="108" t="s">
        <v>8</v>
      </c>
      <c r="J243" s="106" t="s">
        <v>203</v>
      </c>
      <c r="K243" s="111">
        <f>K244</f>
        <v>18191.2</v>
      </c>
      <c r="L243" s="111">
        <f>L244</f>
        <v>16885.1</v>
      </c>
      <c r="M243" s="111">
        <f>M244</f>
        <v>17374.699999999997</v>
      </c>
      <c r="N243" s="106" t="s">
        <v>203</v>
      </c>
    </row>
    <row r="244" spans="2:14" ht="31.5">
      <c r="B244" s="110" t="s">
        <v>138</v>
      </c>
      <c r="C244" s="107" t="s">
        <v>183</v>
      </c>
      <c r="D244" s="107" t="s">
        <v>98</v>
      </c>
      <c r="E244" s="107" t="s">
        <v>42</v>
      </c>
      <c r="F244" s="107" t="s">
        <v>139</v>
      </c>
      <c r="G244" s="107" t="s">
        <v>8</v>
      </c>
      <c r="H244" s="107" t="s">
        <v>8</v>
      </c>
      <c r="I244" s="108" t="s">
        <v>8</v>
      </c>
      <c r="J244" s="106" t="s">
        <v>138</v>
      </c>
      <c r="K244" s="111">
        <f>K246+K249+K251+K253</f>
        <v>18191.2</v>
      </c>
      <c r="L244" s="111">
        <f>L246+L249+L251+L253</f>
        <v>16885.1</v>
      </c>
      <c r="M244" s="111">
        <f>M246+M249+M251+M253</f>
        <v>17374.699999999997</v>
      </c>
      <c r="N244" s="106" t="s">
        <v>138</v>
      </c>
    </row>
    <row r="245" spans="2:14" ht="84" customHeight="1">
      <c r="B245" s="110" t="s">
        <v>204</v>
      </c>
      <c r="C245" s="107" t="s">
        <v>183</v>
      </c>
      <c r="D245" s="107" t="s">
        <v>98</v>
      </c>
      <c r="E245" s="107" t="s">
        <v>42</v>
      </c>
      <c r="F245" s="107" t="s">
        <v>205</v>
      </c>
      <c r="G245" s="107" t="s">
        <v>8</v>
      </c>
      <c r="H245" s="107" t="s">
        <v>8</v>
      </c>
      <c r="I245" s="108" t="s">
        <v>8</v>
      </c>
      <c r="J245" s="106" t="s">
        <v>204</v>
      </c>
      <c r="K245" s="111">
        <v>5830.6</v>
      </c>
      <c r="L245" s="111">
        <v>5412</v>
      </c>
      <c r="M245" s="111">
        <v>5568.9</v>
      </c>
      <c r="N245" s="106" t="s">
        <v>204</v>
      </c>
    </row>
    <row r="246" spans="2:14" ht="15.75">
      <c r="B246" s="110" t="s">
        <v>104</v>
      </c>
      <c r="C246" s="107" t="s">
        <v>183</v>
      </c>
      <c r="D246" s="107" t="s">
        <v>98</v>
      </c>
      <c r="E246" s="107" t="s">
        <v>42</v>
      </c>
      <c r="F246" s="107" t="s">
        <v>205</v>
      </c>
      <c r="G246" s="107" t="s">
        <v>105</v>
      </c>
      <c r="H246" s="107" t="s">
        <v>8</v>
      </c>
      <c r="I246" s="108" t="s">
        <v>8</v>
      </c>
      <c r="J246" s="106" t="s">
        <v>104</v>
      </c>
      <c r="K246" s="111">
        <v>5830.6</v>
      </c>
      <c r="L246" s="111">
        <v>5412</v>
      </c>
      <c r="M246" s="111">
        <v>5568.9</v>
      </c>
      <c r="N246" s="106" t="s">
        <v>104</v>
      </c>
    </row>
    <row r="247" spans="2:14" ht="41.25" customHeight="1">
      <c r="B247" s="110" t="s">
        <v>206</v>
      </c>
      <c r="C247" s="107" t="s">
        <v>183</v>
      </c>
      <c r="D247" s="107" t="s">
        <v>98</v>
      </c>
      <c r="E247" s="107" t="s">
        <v>42</v>
      </c>
      <c r="F247" s="107" t="s">
        <v>207</v>
      </c>
      <c r="G247" s="107" t="s">
        <v>8</v>
      </c>
      <c r="H247" s="107" t="s">
        <v>8</v>
      </c>
      <c r="I247" s="108" t="s">
        <v>8</v>
      </c>
      <c r="J247" s="106" t="s">
        <v>206</v>
      </c>
      <c r="K247" s="111">
        <f>K249+K251+K253</f>
        <v>12360.6</v>
      </c>
      <c r="L247" s="111">
        <f>L249+L251+L253</f>
        <v>11473.1</v>
      </c>
      <c r="M247" s="111">
        <f>M249+M251+M253</f>
        <v>11805.8</v>
      </c>
      <c r="N247" s="106" t="s">
        <v>206</v>
      </c>
    </row>
    <row r="248" spans="2:14" ht="31.5">
      <c r="B248" s="110" t="s">
        <v>208</v>
      </c>
      <c r="C248" s="107" t="s">
        <v>183</v>
      </c>
      <c r="D248" s="107" t="s">
        <v>98</v>
      </c>
      <c r="E248" s="107" t="s">
        <v>42</v>
      </c>
      <c r="F248" s="107" t="s">
        <v>209</v>
      </c>
      <c r="G248" s="107" t="s">
        <v>8</v>
      </c>
      <c r="H248" s="107" t="s">
        <v>8</v>
      </c>
      <c r="I248" s="108" t="s">
        <v>8</v>
      </c>
      <c r="J248" s="106" t="s">
        <v>208</v>
      </c>
      <c r="K248" s="111">
        <v>2065.5</v>
      </c>
      <c r="L248" s="111">
        <v>2100</v>
      </c>
      <c r="M248" s="111">
        <v>2100</v>
      </c>
      <c r="N248" s="106" t="s">
        <v>208</v>
      </c>
    </row>
    <row r="249" spans="2:14" ht="15.75">
      <c r="B249" s="110" t="s">
        <v>104</v>
      </c>
      <c r="C249" s="107" t="s">
        <v>183</v>
      </c>
      <c r="D249" s="107" t="s">
        <v>98</v>
      </c>
      <c r="E249" s="107" t="s">
        <v>42</v>
      </c>
      <c r="F249" s="107" t="s">
        <v>209</v>
      </c>
      <c r="G249" s="107" t="s">
        <v>105</v>
      </c>
      <c r="H249" s="107" t="s">
        <v>8</v>
      </c>
      <c r="I249" s="108" t="s">
        <v>8</v>
      </c>
      <c r="J249" s="106" t="s">
        <v>104</v>
      </c>
      <c r="K249" s="111">
        <v>2065.5</v>
      </c>
      <c r="L249" s="111">
        <v>2100</v>
      </c>
      <c r="M249" s="111">
        <v>2100</v>
      </c>
      <c r="N249" s="106" t="s">
        <v>104</v>
      </c>
    </row>
    <row r="250" spans="2:14" ht="15.75">
      <c r="B250" s="110" t="s">
        <v>210</v>
      </c>
      <c r="C250" s="107" t="s">
        <v>183</v>
      </c>
      <c r="D250" s="107" t="s">
        <v>98</v>
      </c>
      <c r="E250" s="107" t="s">
        <v>42</v>
      </c>
      <c r="F250" s="107" t="s">
        <v>211</v>
      </c>
      <c r="G250" s="107" t="s">
        <v>8</v>
      </c>
      <c r="H250" s="107" t="s">
        <v>8</v>
      </c>
      <c r="I250" s="108" t="s">
        <v>8</v>
      </c>
      <c r="J250" s="106" t="s">
        <v>210</v>
      </c>
      <c r="K250" s="111">
        <v>1831</v>
      </c>
      <c r="L250" s="111">
        <v>1699.5</v>
      </c>
      <c r="M250" s="111">
        <v>1748.8</v>
      </c>
      <c r="N250" s="106" t="s">
        <v>210</v>
      </c>
    </row>
    <row r="251" spans="2:14" ht="31.5">
      <c r="B251" s="110" t="s">
        <v>197</v>
      </c>
      <c r="C251" s="107" t="s">
        <v>183</v>
      </c>
      <c r="D251" s="107" t="s">
        <v>98</v>
      </c>
      <c r="E251" s="107" t="s">
        <v>42</v>
      </c>
      <c r="F251" s="107" t="s">
        <v>211</v>
      </c>
      <c r="G251" s="107" t="s">
        <v>198</v>
      </c>
      <c r="H251" s="107" t="s">
        <v>8</v>
      </c>
      <c r="I251" s="108" t="s">
        <v>8</v>
      </c>
      <c r="J251" s="106" t="s">
        <v>197</v>
      </c>
      <c r="K251" s="111">
        <v>1831</v>
      </c>
      <c r="L251" s="111">
        <v>1699.5</v>
      </c>
      <c r="M251" s="111">
        <v>1748.8</v>
      </c>
      <c r="N251" s="106" t="s">
        <v>197</v>
      </c>
    </row>
    <row r="252" spans="2:14" ht="31.5">
      <c r="B252" s="110" t="s">
        <v>212</v>
      </c>
      <c r="C252" s="107" t="s">
        <v>183</v>
      </c>
      <c r="D252" s="107" t="s">
        <v>98</v>
      </c>
      <c r="E252" s="107" t="s">
        <v>42</v>
      </c>
      <c r="F252" s="107" t="s">
        <v>213</v>
      </c>
      <c r="G252" s="107" t="s">
        <v>8</v>
      </c>
      <c r="H252" s="107" t="s">
        <v>8</v>
      </c>
      <c r="I252" s="108" t="s">
        <v>8</v>
      </c>
      <c r="J252" s="106" t="s">
        <v>212</v>
      </c>
      <c r="K252" s="111">
        <v>8464.1</v>
      </c>
      <c r="L252" s="111">
        <v>7673.6</v>
      </c>
      <c r="M252" s="111">
        <v>7957</v>
      </c>
      <c r="N252" s="106" t="s">
        <v>212</v>
      </c>
    </row>
    <row r="253" spans="2:14" ht="15.75">
      <c r="B253" s="110" t="s">
        <v>104</v>
      </c>
      <c r="C253" s="107" t="s">
        <v>183</v>
      </c>
      <c r="D253" s="107" t="s">
        <v>98</v>
      </c>
      <c r="E253" s="107" t="s">
        <v>42</v>
      </c>
      <c r="F253" s="107" t="s">
        <v>213</v>
      </c>
      <c r="G253" s="107" t="s">
        <v>105</v>
      </c>
      <c r="H253" s="107" t="s">
        <v>8</v>
      </c>
      <c r="I253" s="108" t="s">
        <v>8</v>
      </c>
      <c r="J253" s="106" t="s">
        <v>104</v>
      </c>
      <c r="K253" s="111">
        <v>8464.1</v>
      </c>
      <c r="L253" s="111">
        <v>7673.6</v>
      </c>
      <c r="M253" s="111">
        <v>7957</v>
      </c>
      <c r="N253" s="106" t="s">
        <v>104</v>
      </c>
    </row>
    <row r="254" spans="2:15" ht="87.75" customHeight="1">
      <c r="B254" s="110" t="s">
        <v>214</v>
      </c>
      <c r="C254" s="107" t="s">
        <v>215</v>
      </c>
      <c r="D254" s="107" t="s">
        <v>8</v>
      </c>
      <c r="E254" s="107" t="s">
        <v>8</v>
      </c>
      <c r="F254" s="107"/>
      <c r="G254" s="107" t="s">
        <v>8</v>
      </c>
      <c r="H254" s="107" t="s">
        <v>8</v>
      </c>
      <c r="I254" s="108" t="s">
        <v>8</v>
      </c>
      <c r="J254" s="106" t="s">
        <v>214</v>
      </c>
      <c r="K254" s="111">
        <f>K255+K268+K273</f>
        <v>11511.4</v>
      </c>
      <c r="L254" s="111">
        <f>L255+L268+L273</f>
        <v>8880.1</v>
      </c>
      <c r="M254" s="111">
        <f>M255+M268+M273</f>
        <v>6580.9</v>
      </c>
      <c r="N254" s="106" t="s">
        <v>214</v>
      </c>
      <c r="O254" s="105"/>
    </row>
    <row r="255" spans="2:15" ht="18">
      <c r="B255" s="110" t="s">
        <v>16</v>
      </c>
      <c r="C255" s="107" t="s">
        <v>215</v>
      </c>
      <c r="D255" s="107" t="s">
        <v>17</v>
      </c>
      <c r="E255" s="107" t="s">
        <v>18</v>
      </c>
      <c r="F255" s="107" t="s">
        <v>8</v>
      </c>
      <c r="G255" s="107" t="s">
        <v>8</v>
      </c>
      <c r="H255" s="107" t="s">
        <v>8</v>
      </c>
      <c r="I255" s="108" t="s">
        <v>8</v>
      </c>
      <c r="J255" s="106" t="s">
        <v>16</v>
      </c>
      <c r="K255" s="111">
        <f aca="true" t="shared" si="21" ref="K255:M256">K258+K261+K264+K266</f>
        <v>5253.5</v>
      </c>
      <c r="L255" s="111">
        <f t="shared" si="21"/>
        <v>5485.3</v>
      </c>
      <c r="M255" s="111">
        <f t="shared" si="21"/>
        <v>5485.3</v>
      </c>
      <c r="N255" s="106" t="s">
        <v>16</v>
      </c>
      <c r="O255" s="105"/>
    </row>
    <row r="256" spans="2:15" ht="18">
      <c r="B256" s="110" t="s">
        <v>33</v>
      </c>
      <c r="C256" s="107" t="s">
        <v>215</v>
      </c>
      <c r="D256" s="107" t="s">
        <v>17</v>
      </c>
      <c r="E256" s="107" t="s">
        <v>34</v>
      </c>
      <c r="F256" s="107" t="s">
        <v>8</v>
      </c>
      <c r="G256" s="107" t="s">
        <v>8</v>
      </c>
      <c r="H256" s="107" t="s">
        <v>8</v>
      </c>
      <c r="I256" s="108" t="s">
        <v>8</v>
      </c>
      <c r="J256" s="106" t="s">
        <v>33</v>
      </c>
      <c r="K256" s="111">
        <f t="shared" si="21"/>
        <v>5253.5</v>
      </c>
      <c r="L256" s="111">
        <f t="shared" si="21"/>
        <v>5485.3</v>
      </c>
      <c r="M256" s="111">
        <f t="shared" si="21"/>
        <v>5485.3</v>
      </c>
      <c r="N256" s="106" t="s">
        <v>33</v>
      </c>
      <c r="O256" s="105"/>
    </row>
    <row r="257" spans="2:15" ht="56.25" customHeight="1">
      <c r="B257" s="110" t="s">
        <v>216</v>
      </c>
      <c r="C257" s="107" t="s">
        <v>215</v>
      </c>
      <c r="D257" s="107" t="s">
        <v>17</v>
      </c>
      <c r="E257" s="107" t="s">
        <v>34</v>
      </c>
      <c r="F257" s="107" t="s">
        <v>217</v>
      </c>
      <c r="G257" s="107" t="s">
        <v>8</v>
      </c>
      <c r="H257" s="107" t="s">
        <v>8</v>
      </c>
      <c r="I257" s="108" t="s">
        <v>8</v>
      </c>
      <c r="J257" s="106" t="s">
        <v>216</v>
      </c>
      <c r="K257" s="111">
        <v>30</v>
      </c>
      <c r="L257" s="111">
        <v>30</v>
      </c>
      <c r="M257" s="111">
        <v>30</v>
      </c>
      <c r="N257" s="106" t="s">
        <v>216</v>
      </c>
      <c r="O257" s="105"/>
    </row>
    <row r="258" spans="2:15" ht="56.25" customHeight="1">
      <c r="B258" s="110" t="s">
        <v>218</v>
      </c>
      <c r="C258" s="107" t="s">
        <v>215</v>
      </c>
      <c r="D258" s="107" t="s">
        <v>17</v>
      </c>
      <c r="E258" s="107" t="s">
        <v>34</v>
      </c>
      <c r="F258" s="107" t="s">
        <v>219</v>
      </c>
      <c r="G258" s="107" t="s">
        <v>8</v>
      </c>
      <c r="H258" s="107" t="s">
        <v>8</v>
      </c>
      <c r="I258" s="108" t="s">
        <v>8</v>
      </c>
      <c r="J258" s="106" t="s">
        <v>218</v>
      </c>
      <c r="K258" s="111">
        <v>30</v>
      </c>
      <c r="L258" s="111">
        <v>30</v>
      </c>
      <c r="M258" s="111">
        <v>30</v>
      </c>
      <c r="N258" s="106" t="s">
        <v>218</v>
      </c>
      <c r="O258" s="105"/>
    </row>
    <row r="259" spans="2:15" ht="31.5">
      <c r="B259" s="110" t="s">
        <v>25</v>
      </c>
      <c r="C259" s="107" t="s">
        <v>215</v>
      </c>
      <c r="D259" s="107" t="s">
        <v>17</v>
      </c>
      <c r="E259" s="107" t="s">
        <v>34</v>
      </c>
      <c r="F259" s="107" t="s">
        <v>219</v>
      </c>
      <c r="G259" s="107" t="s">
        <v>26</v>
      </c>
      <c r="H259" s="107" t="s">
        <v>8</v>
      </c>
      <c r="I259" s="108" t="s">
        <v>8</v>
      </c>
      <c r="J259" s="106" t="s">
        <v>25</v>
      </c>
      <c r="K259" s="111">
        <v>30</v>
      </c>
      <c r="L259" s="111">
        <v>30</v>
      </c>
      <c r="M259" s="111">
        <v>30</v>
      </c>
      <c r="N259" s="106" t="s">
        <v>25</v>
      </c>
      <c r="O259" s="105"/>
    </row>
    <row r="260" spans="2:15" ht="40.5" customHeight="1">
      <c r="B260" s="110" t="s">
        <v>35</v>
      </c>
      <c r="C260" s="107" t="s">
        <v>215</v>
      </c>
      <c r="D260" s="107" t="s">
        <v>17</v>
      </c>
      <c r="E260" s="107" t="s">
        <v>34</v>
      </c>
      <c r="F260" s="107" t="s">
        <v>36</v>
      </c>
      <c r="G260" s="107" t="s">
        <v>8</v>
      </c>
      <c r="H260" s="107" t="s">
        <v>8</v>
      </c>
      <c r="I260" s="108" t="s">
        <v>8</v>
      </c>
      <c r="J260" s="106" t="s">
        <v>35</v>
      </c>
      <c r="K260" s="111">
        <v>170</v>
      </c>
      <c r="L260" s="111">
        <v>170</v>
      </c>
      <c r="M260" s="111">
        <v>170</v>
      </c>
      <c r="N260" s="106" t="s">
        <v>35</v>
      </c>
      <c r="O260" s="105"/>
    </row>
    <row r="261" spans="2:15" ht="26.25" customHeight="1">
      <c r="B261" s="110" t="s">
        <v>37</v>
      </c>
      <c r="C261" s="107" t="s">
        <v>215</v>
      </c>
      <c r="D261" s="107" t="s">
        <v>17</v>
      </c>
      <c r="E261" s="107" t="s">
        <v>34</v>
      </c>
      <c r="F261" s="107" t="s">
        <v>38</v>
      </c>
      <c r="G261" s="107" t="s">
        <v>8</v>
      </c>
      <c r="H261" s="107" t="s">
        <v>8</v>
      </c>
      <c r="I261" s="108" t="s">
        <v>8</v>
      </c>
      <c r="J261" s="106" t="s">
        <v>37</v>
      </c>
      <c r="K261" s="111">
        <v>170</v>
      </c>
      <c r="L261" s="111">
        <v>170</v>
      </c>
      <c r="M261" s="111">
        <v>170</v>
      </c>
      <c r="N261" s="106" t="s">
        <v>37</v>
      </c>
      <c r="O261" s="105"/>
    </row>
    <row r="262" spans="2:15" ht="31.5">
      <c r="B262" s="110" t="s">
        <v>25</v>
      </c>
      <c r="C262" s="107" t="s">
        <v>215</v>
      </c>
      <c r="D262" s="107" t="s">
        <v>17</v>
      </c>
      <c r="E262" s="107" t="s">
        <v>34</v>
      </c>
      <c r="F262" s="107" t="s">
        <v>38</v>
      </c>
      <c r="G262" s="107" t="s">
        <v>26</v>
      </c>
      <c r="H262" s="107" t="s">
        <v>8</v>
      </c>
      <c r="I262" s="108" t="s">
        <v>8</v>
      </c>
      <c r="J262" s="106" t="s">
        <v>25</v>
      </c>
      <c r="K262" s="111">
        <v>170</v>
      </c>
      <c r="L262" s="111">
        <v>170</v>
      </c>
      <c r="M262" s="111">
        <v>170</v>
      </c>
      <c r="N262" s="106" t="s">
        <v>25</v>
      </c>
      <c r="O262" s="105"/>
    </row>
    <row r="263" spans="2:15" ht="36" customHeight="1">
      <c r="B263" s="110" t="s">
        <v>148</v>
      </c>
      <c r="C263" s="107" t="s">
        <v>215</v>
      </c>
      <c r="D263" s="107" t="s">
        <v>17</v>
      </c>
      <c r="E263" s="107" t="s">
        <v>34</v>
      </c>
      <c r="F263" s="114" t="s">
        <v>149</v>
      </c>
      <c r="G263" s="107" t="s">
        <v>8</v>
      </c>
      <c r="H263" s="107" t="s">
        <v>8</v>
      </c>
      <c r="I263" s="108" t="s">
        <v>8</v>
      </c>
      <c r="J263" s="106" t="s">
        <v>21</v>
      </c>
      <c r="K263" s="111">
        <f>K264+K266</f>
        <v>5053.5</v>
      </c>
      <c r="L263" s="111">
        <f>L265+L267</f>
        <v>5285.3</v>
      </c>
      <c r="M263" s="111">
        <f>M264+M266</f>
        <v>5285.3</v>
      </c>
      <c r="N263" s="106"/>
      <c r="O263" s="105"/>
    </row>
    <row r="264" spans="2:15" ht="63">
      <c r="B264" s="110" t="s">
        <v>287</v>
      </c>
      <c r="C264" s="107" t="s">
        <v>215</v>
      </c>
      <c r="D264" s="107" t="s">
        <v>17</v>
      </c>
      <c r="E264" s="107" t="s">
        <v>34</v>
      </c>
      <c r="F264" s="114" t="s">
        <v>288</v>
      </c>
      <c r="G264" s="107" t="s">
        <v>8</v>
      </c>
      <c r="H264" s="107"/>
      <c r="I264" s="108"/>
      <c r="J264" s="106"/>
      <c r="K264" s="111">
        <v>434</v>
      </c>
      <c r="L264" s="111">
        <v>550</v>
      </c>
      <c r="M264" s="111">
        <v>550</v>
      </c>
      <c r="N264" s="106"/>
      <c r="O264" s="105"/>
    </row>
    <row r="265" spans="2:15" ht="31.5">
      <c r="B265" s="110" t="s">
        <v>25</v>
      </c>
      <c r="C265" s="107" t="s">
        <v>215</v>
      </c>
      <c r="D265" s="107" t="s">
        <v>17</v>
      </c>
      <c r="E265" s="107" t="s">
        <v>34</v>
      </c>
      <c r="F265" s="114" t="s">
        <v>288</v>
      </c>
      <c r="G265" s="107" t="s">
        <v>26</v>
      </c>
      <c r="H265" s="107"/>
      <c r="I265" s="108"/>
      <c r="J265" s="106"/>
      <c r="K265" s="111">
        <v>434</v>
      </c>
      <c r="L265" s="111">
        <v>550</v>
      </c>
      <c r="M265" s="111">
        <v>550</v>
      </c>
      <c r="N265" s="106"/>
      <c r="O265" s="105"/>
    </row>
    <row r="266" spans="2:15" ht="63">
      <c r="B266" s="110" t="s">
        <v>289</v>
      </c>
      <c r="C266" s="107" t="s">
        <v>215</v>
      </c>
      <c r="D266" s="107" t="s">
        <v>17</v>
      </c>
      <c r="E266" s="107" t="s">
        <v>34</v>
      </c>
      <c r="F266" s="114" t="s">
        <v>290</v>
      </c>
      <c r="G266" s="107" t="s">
        <v>8</v>
      </c>
      <c r="H266" s="107" t="s">
        <v>8</v>
      </c>
      <c r="I266" s="108" t="s">
        <v>8</v>
      </c>
      <c r="J266" s="106" t="s">
        <v>29</v>
      </c>
      <c r="K266" s="111">
        <v>4619.5</v>
      </c>
      <c r="L266" s="111">
        <v>4735.3</v>
      </c>
      <c r="M266" s="111">
        <v>4735.3</v>
      </c>
      <c r="N266" s="106"/>
      <c r="O266" s="105"/>
    </row>
    <row r="267" spans="2:15" ht="31.5">
      <c r="B267" s="110" t="s">
        <v>25</v>
      </c>
      <c r="C267" s="107" t="s">
        <v>215</v>
      </c>
      <c r="D267" s="107" t="s">
        <v>17</v>
      </c>
      <c r="E267" s="107" t="s">
        <v>34</v>
      </c>
      <c r="F267" s="114" t="s">
        <v>290</v>
      </c>
      <c r="G267" s="107" t="s">
        <v>26</v>
      </c>
      <c r="H267" s="107" t="s">
        <v>8</v>
      </c>
      <c r="I267" s="108" t="s">
        <v>8</v>
      </c>
      <c r="J267" s="106" t="s">
        <v>25</v>
      </c>
      <c r="K267" s="111">
        <v>4619.5</v>
      </c>
      <c r="L267" s="111">
        <v>4735.3</v>
      </c>
      <c r="M267" s="111">
        <v>4735.3</v>
      </c>
      <c r="N267" s="106"/>
      <c r="O267" s="105"/>
    </row>
    <row r="268" spans="2:15" ht="18">
      <c r="B268" s="110" t="s">
        <v>220</v>
      </c>
      <c r="C268" s="107" t="s">
        <v>215</v>
      </c>
      <c r="D268" s="107" t="s">
        <v>221</v>
      </c>
      <c r="E268" s="107" t="s">
        <v>18</v>
      </c>
      <c r="F268" s="107" t="s">
        <v>8</v>
      </c>
      <c r="G268" s="107" t="s">
        <v>8</v>
      </c>
      <c r="H268" s="107" t="s">
        <v>8</v>
      </c>
      <c r="I268" s="108" t="s">
        <v>8</v>
      </c>
      <c r="J268" s="106" t="s">
        <v>220</v>
      </c>
      <c r="K268" s="111">
        <v>1307.9</v>
      </c>
      <c r="L268" s="111">
        <v>1307.9</v>
      </c>
      <c r="M268" s="111"/>
      <c r="N268" s="106" t="s">
        <v>220</v>
      </c>
      <c r="O268" s="105"/>
    </row>
    <row r="269" spans="2:15" ht="18">
      <c r="B269" s="110" t="s">
        <v>222</v>
      </c>
      <c r="C269" s="107" t="s">
        <v>215</v>
      </c>
      <c r="D269" s="107" t="s">
        <v>221</v>
      </c>
      <c r="E269" s="107" t="s">
        <v>17</v>
      </c>
      <c r="F269" s="107" t="s">
        <v>8</v>
      </c>
      <c r="G269" s="107" t="s">
        <v>8</v>
      </c>
      <c r="H269" s="107" t="s">
        <v>8</v>
      </c>
      <c r="I269" s="108" t="s">
        <v>8</v>
      </c>
      <c r="J269" s="106" t="s">
        <v>222</v>
      </c>
      <c r="K269" s="111">
        <v>1307.9</v>
      </c>
      <c r="L269" s="111">
        <v>1307.9</v>
      </c>
      <c r="M269" s="111"/>
      <c r="N269" s="106" t="s">
        <v>222</v>
      </c>
      <c r="O269" s="105"/>
    </row>
    <row r="270" spans="2:15" ht="40.5" customHeight="1">
      <c r="B270" s="110" t="s">
        <v>223</v>
      </c>
      <c r="C270" s="107" t="s">
        <v>215</v>
      </c>
      <c r="D270" s="107" t="s">
        <v>221</v>
      </c>
      <c r="E270" s="107" t="s">
        <v>17</v>
      </c>
      <c r="F270" s="107" t="s">
        <v>224</v>
      </c>
      <c r="G270" s="107" t="s">
        <v>8</v>
      </c>
      <c r="H270" s="107" t="s">
        <v>8</v>
      </c>
      <c r="I270" s="108" t="s">
        <v>8</v>
      </c>
      <c r="J270" s="106" t="s">
        <v>223</v>
      </c>
      <c r="K270" s="111">
        <v>1307.9</v>
      </c>
      <c r="L270" s="111">
        <v>1307.9</v>
      </c>
      <c r="M270" s="111"/>
      <c r="N270" s="106" t="s">
        <v>223</v>
      </c>
      <c r="O270" s="105"/>
    </row>
    <row r="271" spans="2:15" ht="33.75" customHeight="1">
      <c r="B271" s="110" t="s">
        <v>58</v>
      </c>
      <c r="C271" s="107" t="s">
        <v>215</v>
      </c>
      <c r="D271" s="107" t="s">
        <v>221</v>
      </c>
      <c r="E271" s="107" t="s">
        <v>17</v>
      </c>
      <c r="F271" s="107" t="s">
        <v>225</v>
      </c>
      <c r="G271" s="107" t="s">
        <v>8</v>
      </c>
      <c r="H271" s="107" t="s">
        <v>8</v>
      </c>
      <c r="I271" s="108" t="s">
        <v>8</v>
      </c>
      <c r="J271" s="106" t="s">
        <v>58</v>
      </c>
      <c r="K271" s="111">
        <v>1307.9</v>
      </c>
      <c r="L271" s="111">
        <v>1307.9</v>
      </c>
      <c r="M271" s="111"/>
      <c r="N271" s="106" t="s">
        <v>58</v>
      </c>
      <c r="O271" s="105"/>
    </row>
    <row r="272" spans="2:15" ht="31.5">
      <c r="B272" s="110" t="s">
        <v>60</v>
      </c>
      <c r="C272" s="107" t="s">
        <v>215</v>
      </c>
      <c r="D272" s="107" t="s">
        <v>221</v>
      </c>
      <c r="E272" s="107" t="s">
        <v>17</v>
      </c>
      <c r="F272" s="107" t="s">
        <v>225</v>
      </c>
      <c r="G272" s="107" t="s">
        <v>61</v>
      </c>
      <c r="H272" s="107" t="s">
        <v>8</v>
      </c>
      <c r="I272" s="108" t="s">
        <v>8</v>
      </c>
      <c r="J272" s="106" t="s">
        <v>60</v>
      </c>
      <c r="K272" s="111">
        <v>1307.9</v>
      </c>
      <c r="L272" s="111">
        <v>1307.9</v>
      </c>
      <c r="M272" s="111"/>
      <c r="N272" s="106" t="s">
        <v>60</v>
      </c>
      <c r="O272" s="105"/>
    </row>
    <row r="273" spans="2:15" ht="18">
      <c r="B273" s="110" t="s">
        <v>97</v>
      </c>
      <c r="C273" s="107" t="s">
        <v>215</v>
      </c>
      <c r="D273" s="107" t="s">
        <v>98</v>
      </c>
      <c r="E273" s="107" t="s">
        <v>18</v>
      </c>
      <c r="F273" s="107" t="s">
        <v>8</v>
      </c>
      <c r="G273" s="107" t="s">
        <v>8</v>
      </c>
      <c r="H273" s="107" t="s">
        <v>8</v>
      </c>
      <c r="I273" s="108" t="s">
        <v>8</v>
      </c>
      <c r="J273" s="106" t="s">
        <v>97</v>
      </c>
      <c r="K273" s="111">
        <f aca="true" t="shared" si="22" ref="K273:M274">K274</f>
        <v>4950</v>
      </c>
      <c r="L273" s="111">
        <f t="shared" si="22"/>
        <v>2086.9</v>
      </c>
      <c r="M273" s="111">
        <f t="shared" si="22"/>
        <v>1095.6</v>
      </c>
      <c r="N273" s="106" t="s">
        <v>97</v>
      </c>
      <c r="O273" s="105"/>
    </row>
    <row r="274" spans="2:15" ht="18">
      <c r="B274" s="110" t="s">
        <v>106</v>
      </c>
      <c r="C274" s="107" t="s">
        <v>215</v>
      </c>
      <c r="D274" s="107" t="s">
        <v>98</v>
      </c>
      <c r="E274" s="107" t="s">
        <v>28</v>
      </c>
      <c r="F274" s="107" t="s">
        <v>8</v>
      </c>
      <c r="G274" s="107" t="s">
        <v>8</v>
      </c>
      <c r="H274" s="107" t="s">
        <v>8</v>
      </c>
      <c r="I274" s="108" t="s">
        <v>8</v>
      </c>
      <c r="J274" s="106" t="s">
        <v>106</v>
      </c>
      <c r="K274" s="111">
        <f t="shared" si="22"/>
        <v>4950</v>
      </c>
      <c r="L274" s="111">
        <f t="shared" si="22"/>
        <v>2086.9</v>
      </c>
      <c r="M274" s="111">
        <f t="shared" si="22"/>
        <v>1095.6</v>
      </c>
      <c r="N274" s="106" t="s">
        <v>106</v>
      </c>
      <c r="O274" s="105"/>
    </row>
    <row r="275" spans="2:15" ht="18">
      <c r="B275" s="110" t="s">
        <v>107</v>
      </c>
      <c r="C275" s="107" t="s">
        <v>215</v>
      </c>
      <c r="D275" s="107" t="s">
        <v>98</v>
      </c>
      <c r="E275" s="107" t="s">
        <v>28</v>
      </c>
      <c r="F275" s="107" t="s">
        <v>108</v>
      </c>
      <c r="G275" s="107" t="s">
        <v>8</v>
      </c>
      <c r="H275" s="107" t="s">
        <v>8</v>
      </c>
      <c r="I275" s="108" t="s">
        <v>8</v>
      </c>
      <c r="J275" s="106" t="s">
        <v>107</v>
      </c>
      <c r="K275" s="111">
        <v>4950</v>
      </c>
      <c r="L275" s="111">
        <v>2086.9</v>
      </c>
      <c r="M275" s="111">
        <v>1095.6</v>
      </c>
      <c r="N275" s="106" t="s">
        <v>107</v>
      </c>
      <c r="O275" s="105"/>
    </row>
    <row r="276" spans="2:15" ht="83.25" customHeight="1">
      <c r="B276" s="110" t="s">
        <v>226</v>
      </c>
      <c r="C276" s="107" t="s">
        <v>215</v>
      </c>
      <c r="D276" s="107" t="s">
        <v>98</v>
      </c>
      <c r="E276" s="107" t="s">
        <v>28</v>
      </c>
      <c r="F276" s="107" t="s">
        <v>227</v>
      </c>
      <c r="G276" s="107" t="s">
        <v>8</v>
      </c>
      <c r="H276" s="107" t="s">
        <v>8</v>
      </c>
      <c r="I276" s="108" t="s">
        <v>8</v>
      </c>
      <c r="J276" s="106" t="s">
        <v>226</v>
      </c>
      <c r="K276" s="111">
        <v>4950</v>
      </c>
      <c r="L276" s="111">
        <v>2086.9</v>
      </c>
      <c r="M276" s="111">
        <v>1095.6</v>
      </c>
      <c r="N276" s="106" t="s">
        <v>226</v>
      </c>
      <c r="O276" s="105"/>
    </row>
    <row r="277" spans="2:15" ht="18">
      <c r="B277" s="110" t="s">
        <v>104</v>
      </c>
      <c r="C277" s="107" t="s">
        <v>215</v>
      </c>
      <c r="D277" s="107" t="s">
        <v>98</v>
      </c>
      <c r="E277" s="107" t="s">
        <v>28</v>
      </c>
      <c r="F277" s="107" t="s">
        <v>227</v>
      </c>
      <c r="G277" s="107" t="s">
        <v>105</v>
      </c>
      <c r="H277" s="107" t="s">
        <v>8</v>
      </c>
      <c r="I277" s="108" t="s">
        <v>8</v>
      </c>
      <c r="J277" s="106" t="s">
        <v>104</v>
      </c>
      <c r="K277" s="111">
        <v>4950</v>
      </c>
      <c r="L277" s="111">
        <v>2086.9</v>
      </c>
      <c r="M277" s="111">
        <v>1095.6</v>
      </c>
      <c r="N277" s="106" t="s">
        <v>104</v>
      </c>
      <c r="O277" s="105"/>
    </row>
    <row r="278" spans="2:14" ht="69.75" customHeight="1">
      <c r="B278" s="110" t="s">
        <v>228</v>
      </c>
      <c r="C278" s="107" t="s">
        <v>229</v>
      </c>
      <c r="D278" s="107" t="s">
        <v>8</v>
      </c>
      <c r="E278" s="107" t="s">
        <v>8</v>
      </c>
      <c r="F278" s="107" t="s">
        <v>8</v>
      </c>
      <c r="G278" s="107" t="s">
        <v>8</v>
      </c>
      <c r="H278" s="107" t="s">
        <v>8</v>
      </c>
      <c r="I278" s="108" t="s">
        <v>8</v>
      </c>
      <c r="J278" s="106" t="s">
        <v>228</v>
      </c>
      <c r="K278" s="111">
        <f>K279+K297+K315+K323</f>
        <v>53061.1</v>
      </c>
      <c r="L278" s="111">
        <f>L279+L297+L315+L323</f>
        <v>54744.9</v>
      </c>
      <c r="M278" s="111">
        <f>M279+M297+M315+M323</f>
        <v>53585.200000000004</v>
      </c>
      <c r="N278" s="106" t="s">
        <v>228</v>
      </c>
    </row>
    <row r="279" spans="2:14" ht="15.75">
      <c r="B279" s="110" t="s">
        <v>89</v>
      </c>
      <c r="C279" s="107" t="s">
        <v>229</v>
      </c>
      <c r="D279" s="107" t="s">
        <v>90</v>
      </c>
      <c r="E279" s="107" t="s">
        <v>18</v>
      </c>
      <c r="F279" s="107" t="s">
        <v>8</v>
      </c>
      <c r="G279" s="107" t="s">
        <v>8</v>
      </c>
      <c r="H279" s="107" t="s">
        <v>8</v>
      </c>
      <c r="I279" s="108" t="s">
        <v>8</v>
      </c>
      <c r="J279" s="106" t="s">
        <v>89</v>
      </c>
      <c r="K279" s="111">
        <f>SUM(K280+K284+K289)</f>
        <v>28504.199999999997</v>
      </c>
      <c r="L279" s="111">
        <f>SUM(L280+L284+L289)</f>
        <v>29101.300000000003</v>
      </c>
      <c r="M279" s="111">
        <f>SUM(M280+M284+M289)</f>
        <v>29138.600000000002</v>
      </c>
      <c r="N279" s="106" t="s">
        <v>89</v>
      </c>
    </row>
    <row r="280" spans="2:14" ht="15.75">
      <c r="B280" s="110" t="s">
        <v>188</v>
      </c>
      <c r="C280" s="107" t="s">
        <v>229</v>
      </c>
      <c r="D280" s="107" t="s">
        <v>90</v>
      </c>
      <c r="E280" s="107" t="s">
        <v>20</v>
      </c>
      <c r="F280" s="107" t="s">
        <v>8</v>
      </c>
      <c r="G280" s="107" t="s">
        <v>8</v>
      </c>
      <c r="H280" s="107" t="s">
        <v>8</v>
      </c>
      <c r="I280" s="108" t="s">
        <v>8</v>
      </c>
      <c r="J280" s="106" t="s">
        <v>188</v>
      </c>
      <c r="K280" s="111">
        <f>K281</f>
        <v>19162.3</v>
      </c>
      <c r="L280" s="111">
        <f>L281</f>
        <v>19727.4</v>
      </c>
      <c r="M280" s="111">
        <f>M281</f>
        <v>19792.9</v>
      </c>
      <c r="N280" s="106" t="s">
        <v>188</v>
      </c>
    </row>
    <row r="281" spans="2:14" ht="31.5">
      <c r="B281" s="110" t="s">
        <v>148</v>
      </c>
      <c r="C281" s="107" t="s">
        <v>229</v>
      </c>
      <c r="D281" s="107" t="s">
        <v>90</v>
      </c>
      <c r="E281" s="107" t="s">
        <v>20</v>
      </c>
      <c r="F281" s="107" t="s">
        <v>149</v>
      </c>
      <c r="G281" s="107" t="s">
        <v>295</v>
      </c>
      <c r="H281" s="107"/>
      <c r="I281" s="108"/>
      <c r="J281" s="106"/>
      <c r="K281" s="111">
        <f aca="true" t="shared" si="23" ref="K281:M282">K282</f>
        <v>19162.3</v>
      </c>
      <c r="L281" s="111">
        <f t="shared" si="23"/>
        <v>19727.4</v>
      </c>
      <c r="M281" s="111">
        <f t="shared" si="23"/>
        <v>19792.9</v>
      </c>
      <c r="N281" s="106"/>
    </row>
    <row r="282" spans="2:14" ht="78.75">
      <c r="B282" s="110" t="s">
        <v>292</v>
      </c>
      <c r="C282" s="107" t="s">
        <v>229</v>
      </c>
      <c r="D282" s="107" t="s">
        <v>90</v>
      </c>
      <c r="E282" s="107" t="s">
        <v>20</v>
      </c>
      <c r="F282" s="107" t="s">
        <v>320</v>
      </c>
      <c r="G282" s="107" t="s">
        <v>8</v>
      </c>
      <c r="H282" s="107" t="s">
        <v>8</v>
      </c>
      <c r="I282" s="108" t="s">
        <v>8</v>
      </c>
      <c r="J282" s="106" t="s">
        <v>192</v>
      </c>
      <c r="K282" s="111">
        <f t="shared" si="23"/>
        <v>19162.3</v>
      </c>
      <c r="L282" s="111">
        <f t="shared" si="23"/>
        <v>19727.4</v>
      </c>
      <c r="M282" s="111">
        <f t="shared" si="23"/>
        <v>19792.9</v>
      </c>
      <c r="N282" s="106"/>
    </row>
    <row r="283" spans="2:14" ht="31.5">
      <c r="B283" s="110" t="s">
        <v>60</v>
      </c>
      <c r="C283" s="107" t="s">
        <v>229</v>
      </c>
      <c r="D283" s="107" t="s">
        <v>90</v>
      </c>
      <c r="E283" s="107" t="s">
        <v>20</v>
      </c>
      <c r="F283" s="107" t="s">
        <v>320</v>
      </c>
      <c r="G283" s="107" t="s">
        <v>61</v>
      </c>
      <c r="H283" s="107" t="s">
        <v>8</v>
      </c>
      <c r="I283" s="108" t="s">
        <v>8</v>
      </c>
      <c r="J283" s="106" t="s">
        <v>58</v>
      </c>
      <c r="K283" s="111">
        <v>19162.3</v>
      </c>
      <c r="L283" s="111">
        <v>19727.4</v>
      </c>
      <c r="M283" s="111">
        <v>19792.9</v>
      </c>
      <c r="N283" s="106"/>
    </row>
    <row r="284" spans="2:14" ht="15.75">
      <c r="B284" s="110" t="s">
        <v>91</v>
      </c>
      <c r="C284" s="107" t="s">
        <v>229</v>
      </c>
      <c r="D284" s="107" t="s">
        <v>90</v>
      </c>
      <c r="E284" s="107" t="s">
        <v>90</v>
      </c>
      <c r="F284" s="107"/>
      <c r="G284" s="107"/>
      <c r="H284" s="107"/>
      <c r="I284" s="108"/>
      <c r="J284" s="106"/>
      <c r="K284" s="111">
        <f aca="true" t="shared" si="24" ref="K284:M285">K285</f>
        <v>9218.9</v>
      </c>
      <c r="L284" s="111">
        <f t="shared" si="24"/>
        <v>9292.9</v>
      </c>
      <c r="M284" s="111">
        <f t="shared" si="24"/>
        <v>9314.7</v>
      </c>
      <c r="N284" s="106"/>
    </row>
    <row r="285" spans="2:14" ht="31.5">
      <c r="B285" s="110" t="s">
        <v>148</v>
      </c>
      <c r="C285" s="107" t="s">
        <v>229</v>
      </c>
      <c r="D285" s="107" t="s">
        <v>90</v>
      </c>
      <c r="E285" s="107" t="s">
        <v>90</v>
      </c>
      <c r="F285" s="107" t="s">
        <v>149</v>
      </c>
      <c r="G285" s="107"/>
      <c r="H285" s="107"/>
      <c r="I285" s="108"/>
      <c r="J285" s="106"/>
      <c r="K285" s="111">
        <f t="shared" si="24"/>
        <v>9218.9</v>
      </c>
      <c r="L285" s="111">
        <f t="shared" si="24"/>
        <v>9292.9</v>
      </c>
      <c r="M285" s="111">
        <f t="shared" si="24"/>
        <v>9314.7</v>
      </c>
      <c r="N285" s="106"/>
    </row>
    <row r="286" spans="2:14" ht="78.75">
      <c r="B286" s="110" t="s">
        <v>292</v>
      </c>
      <c r="C286" s="107" t="s">
        <v>229</v>
      </c>
      <c r="D286" s="107" t="s">
        <v>90</v>
      </c>
      <c r="E286" s="107" t="s">
        <v>90</v>
      </c>
      <c r="F286" s="107" t="s">
        <v>320</v>
      </c>
      <c r="G286" s="107" t="s">
        <v>8</v>
      </c>
      <c r="H286" s="107" t="s">
        <v>8</v>
      </c>
      <c r="I286" s="108" t="s">
        <v>8</v>
      </c>
      <c r="J286" s="106" t="s">
        <v>91</v>
      </c>
      <c r="K286" s="111">
        <f>K287+K288</f>
        <v>9218.9</v>
      </c>
      <c r="L286" s="111">
        <f>L287+L288</f>
        <v>9292.9</v>
      </c>
      <c r="M286" s="111">
        <f>M287+M288</f>
        <v>9314.7</v>
      </c>
      <c r="N286" s="106"/>
    </row>
    <row r="287" spans="2:14" ht="31.5">
      <c r="B287" s="110" t="s">
        <v>60</v>
      </c>
      <c r="C287" s="107" t="s">
        <v>229</v>
      </c>
      <c r="D287" s="107" t="s">
        <v>90</v>
      </c>
      <c r="E287" s="107" t="s">
        <v>90</v>
      </c>
      <c r="F287" s="107" t="s">
        <v>320</v>
      </c>
      <c r="G287" s="107" t="s">
        <v>61</v>
      </c>
      <c r="H287" s="107" t="s">
        <v>8</v>
      </c>
      <c r="I287" s="108" t="s">
        <v>8</v>
      </c>
      <c r="J287" s="106" t="s">
        <v>230</v>
      </c>
      <c r="K287" s="111">
        <v>2418.9</v>
      </c>
      <c r="L287" s="111">
        <v>2492.9</v>
      </c>
      <c r="M287" s="111">
        <v>2514.7</v>
      </c>
      <c r="N287" s="106"/>
    </row>
    <row r="288" spans="2:14" ht="22.5" customHeight="1">
      <c r="B288" s="110" t="s">
        <v>296</v>
      </c>
      <c r="C288" s="107" t="s">
        <v>229</v>
      </c>
      <c r="D288" s="107" t="s">
        <v>90</v>
      </c>
      <c r="E288" s="107" t="s">
        <v>90</v>
      </c>
      <c r="F288" s="107" t="s">
        <v>320</v>
      </c>
      <c r="G288" s="107" t="s">
        <v>297</v>
      </c>
      <c r="H288" s="107" t="s">
        <v>8</v>
      </c>
      <c r="I288" s="108" t="s">
        <v>8</v>
      </c>
      <c r="J288" s="106" t="s">
        <v>58</v>
      </c>
      <c r="K288" s="111">
        <v>6800</v>
      </c>
      <c r="L288" s="111">
        <v>6800</v>
      </c>
      <c r="M288" s="111">
        <v>6800</v>
      </c>
      <c r="N288" s="106"/>
    </row>
    <row r="289" spans="2:14" ht="15.75">
      <c r="B289" s="110" t="s">
        <v>95</v>
      </c>
      <c r="C289" s="107" t="s">
        <v>229</v>
      </c>
      <c r="D289" s="107" t="s">
        <v>90</v>
      </c>
      <c r="E289" s="107" t="s">
        <v>96</v>
      </c>
      <c r="F289" s="107" t="s">
        <v>8</v>
      </c>
      <c r="G289" s="107" t="s">
        <v>8</v>
      </c>
      <c r="H289" s="107" t="s">
        <v>8</v>
      </c>
      <c r="I289" s="108" t="s">
        <v>8</v>
      </c>
      <c r="J289" s="106" t="s">
        <v>95</v>
      </c>
      <c r="K289" s="111">
        <f>K290</f>
        <v>123</v>
      </c>
      <c r="L289" s="111">
        <f>L290</f>
        <v>81</v>
      </c>
      <c r="M289" s="111">
        <f>M290</f>
        <v>31</v>
      </c>
      <c r="N289" s="106" t="s">
        <v>95</v>
      </c>
    </row>
    <row r="290" spans="2:14" ht="31.5">
      <c r="B290" s="110" t="s">
        <v>148</v>
      </c>
      <c r="C290" s="107" t="s">
        <v>229</v>
      </c>
      <c r="D290" s="107" t="s">
        <v>90</v>
      </c>
      <c r="E290" s="107" t="s">
        <v>96</v>
      </c>
      <c r="F290" s="107" t="s">
        <v>149</v>
      </c>
      <c r="G290" s="107" t="s">
        <v>8</v>
      </c>
      <c r="H290" s="107" t="s">
        <v>8</v>
      </c>
      <c r="I290" s="108" t="s">
        <v>8</v>
      </c>
      <c r="J290" s="106" t="s">
        <v>148</v>
      </c>
      <c r="K290" s="111">
        <f>SUM(K292+K294+K296)</f>
        <v>123</v>
      </c>
      <c r="L290" s="111">
        <f>SUM(L292+L294+L296)</f>
        <v>81</v>
      </c>
      <c r="M290" s="111">
        <f>SUM(M292+M294+M296)</f>
        <v>31</v>
      </c>
      <c r="N290" s="111" t="e">
        <f>SUM(N292+N294+N296)</f>
        <v>#VALUE!</v>
      </c>
    </row>
    <row r="291" spans="2:14" ht="69" customHeight="1">
      <c r="B291" s="110" t="s">
        <v>172</v>
      </c>
      <c r="C291" s="107" t="s">
        <v>229</v>
      </c>
      <c r="D291" s="107" t="s">
        <v>90</v>
      </c>
      <c r="E291" s="107" t="s">
        <v>96</v>
      </c>
      <c r="F291" s="107" t="s">
        <v>173</v>
      </c>
      <c r="G291" s="107" t="s">
        <v>8</v>
      </c>
      <c r="H291" s="107" t="s">
        <v>8</v>
      </c>
      <c r="I291" s="108" t="s">
        <v>8</v>
      </c>
      <c r="J291" s="106" t="s">
        <v>172</v>
      </c>
      <c r="K291" s="111">
        <v>17</v>
      </c>
      <c r="L291" s="111">
        <v>0</v>
      </c>
      <c r="M291" s="111">
        <v>0</v>
      </c>
      <c r="N291" s="106" t="s">
        <v>172</v>
      </c>
    </row>
    <row r="292" spans="2:14" ht="15.75">
      <c r="B292" s="110" t="s">
        <v>233</v>
      </c>
      <c r="C292" s="107" t="s">
        <v>229</v>
      </c>
      <c r="D292" s="107" t="s">
        <v>90</v>
      </c>
      <c r="E292" s="107" t="s">
        <v>96</v>
      </c>
      <c r="F292" s="107" t="s">
        <v>173</v>
      </c>
      <c r="G292" s="107" t="s">
        <v>234</v>
      </c>
      <c r="H292" s="107" t="s">
        <v>8</v>
      </c>
      <c r="I292" s="108" t="s">
        <v>8</v>
      </c>
      <c r="J292" s="106" t="s">
        <v>233</v>
      </c>
      <c r="K292" s="111">
        <v>17</v>
      </c>
      <c r="L292" s="111">
        <v>0</v>
      </c>
      <c r="M292" s="111">
        <v>0</v>
      </c>
      <c r="N292" s="106" t="s">
        <v>233</v>
      </c>
    </row>
    <row r="293" spans="2:14" ht="63">
      <c r="B293" s="110" t="s">
        <v>298</v>
      </c>
      <c r="C293" s="107" t="s">
        <v>229</v>
      </c>
      <c r="D293" s="107" t="s">
        <v>90</v>
      </c>
      <c r="E293" s="107" t="s">
        <v>96</v>
      </c>
      <c r="F293" s="107" t="s">
        <v>328</v>
      </c>
      <c r="G293" s="107" t="s">
        <v>8</v>
      </c>
      <c r="H293" s="107" t="s">
        <v>8</v>
      </c>
      <c r="I293" s="108" t="s">
        <v>8</v>
      </c>
      <c r="J293" s="106" t="s">
        <v>220</v>
      </c>
      <c r="K293" s="111">
        <f>K294</f>
        <v>60</v>
      </c>
      <c r="L293" s="111">
        <f>L294</f>
        <v>50</v>
      </c>
      <c r="M293" s="111">
        <f>M294</f>
        <v>0</v>
      </c>
      <c r="N293" s="106"/>
    </row>
    <row r="294" spans="2:14" ht="32.25" customHeight="1">
      <c r="B294" s="110" t="s">
        <v>233</v>
      </c>
      <c r="C294" s="107" t="s">
        <v>229</v>
      </c>
      <c r="D294" s="107" t="s">
        <v>90</v>
      </c>
      <c r="E294" s="107" t="s">
        <v>96</v>
      </c>
      <c r="F294" s="107" t="s">
        <v>328</v>
      </c>
      <c r="G294" s="107" t="s">
        <v>234</v>
      </c>
      <c r="H294" s="107" t="s">
        <v>8</v>
      </c>
      <c r="I294" s="108" t="s">
        <v>8</v>
      </c>
      <c r="J294" s="106" t="s">
        <v>223</v>
      </c>
      <c r="K294" s="111">
        <v>60</v>
      </c>
      <c r="L294" s="111">
        <v>50</v>
      </c>
      <c r="M294" s="111"/>
      <c r="N294" s="106"/>
    </row>
    <row r="295" spans="2:14" ht="32.25" customHeight="1">
      <c r="B295" s="110" t="s">
        <v>304</v>
      </c>
      <c r="C295" s="107" t="s">
        <v>229</v>
      </c>
      <c r="D295" s="107" t="s">
        <v>90</v>
      </c>
      <c r="E295" s="107" t="s">
        <v>96</v>
      </c>
      <c r="F295" s="107" t="s">
        <v>334</v>
      </c>
      <c r="G295" s="107" t="s">
        <v>8</v>
      </c>
      <c r="H295" s="107" t="s">
        <v>8</v>
      </c>
      <c r="I295" s="108" t="s">
        <v>8</v>
      </c>
      <c r="J295" s="106" t="s">
        <v>174</v>
      </c>
      <c r="K295" s="111">
        <v>46</v>
      </c>
      <c r="L295" s="111">
        <v>31</v>
      </c>
      <c r="M295" s="111">
        <v>31</v>
      </c>
      <c r="N295" s="106"/>
    </row>
    <row r="296" spans="2:14" ht="32.25" customHeight="1">
      <c r="B296" s="110" t="s">
        <v>233</v>
      </c>
      <c r="C296" s="107" t="s">
        <v>229</v>
      </c>
      <c r="D296" s="107" t="s">
        <v>90</v>
      </c>
      <c r="E296" s="107" t="s">
        <v>96</v>
      </c>
      <c r="F296" s="107" t="s">
        <v>334</v>
      </c>
      <c r="G296" s="107" t="s">
        <v>234</v>
      </c>
      <c r="H296" s="107" t="s">
        <v>8</v>
      </c>
      <c r="I296" s="108" t="s">
        <v>8</v>
      </c>
      <c r="J296" s="106" t="s">
        <v>233</v>
      </c>
      <c r="K296" s="111">
        <v>46</v>
      </c>
      <c r="L296" s="111">
        <v>31</v>
      </c>
      <c r="M296" s="111">
        <v>31</v>
      </c>
      <c r="N296" s="106"/>
    </row>
    <row r="297" spans="2:14" ht="15.75">
      <c r="B297" s="110" t="s">
        <v>220</v>
      </c>
      <c r="C297" s="107" t="s">
        <v>229</v>
      </c>
      <c r="D297" s="107" t="s">
        <v>221</v>
      </c>
      <c r="E297" s="107" t="s">
        <v>18</v>
      </c>
      <c r="F297" s="107" t="s">
        <v>8</v>
      </c>
      <c r="G297" s="107" t="s">
        <v>8</v>
      </c>
      <c r="H297" s="107" t="s">
        <v>8</v>
      </c>
      <c r="I297" s="108" t="s">
        <v>8</v>
      </c>
      <c r="J297" s="106" t="s">
        <v>220</v>
      </c>
      <c r="K297" s="111">
        <f>K301+K304+K306+K310+K312+K314</f>
        <v>18744</v>
      </c>
      <c r="L297" s="111">
        <f>L301+L304+L306+L310+L312+L314</f>
        <v>19537.1</v>
      </c>
      <c r="M297" s="111">
        <f>M301+M304+M306+M310+M312+M314</f>
        <v>19672.5</v>
      </c>
      <c r="N297" s="106" t="s">
        <v>220</v>
      </c>
    </row>
    <row r="298" spans="2:14" ht="15.75">
      <c r="B298" s="110" t="s">
        <v>222</v>
      </c>
      <c r="C298" s="107" t="s">
        <v>229</v>
      </c>
      <c r="D298" s="107" t="s">
        <v>221</v>
      </c>
      <c r="E298" s="107" t="s">
        <v>17</v>
      </c>
      <c r="F298" s="107" t="s">
        <v>8</v>
      </c>
      <c r="G298" s="107" t="s">
        <v>8</v>
      </c>
      <c r="H298" s="107" t="s">
        <v>8</v>
      </c>
      <c r="I298" s="108" t="s">
        <v>8</v>
      </c>
      <c r="J298" s="106" t="s">
        <v>222</v>
      </c>
      <c r="K298" s="111">
        <f>K299+K302</f>
        <v>16893</v>
      </c>
      <c r="L298" s="111">
        <f>L299+L302</f>
        <v>17816.8</v>
      </c>
      <c r="M298" s="111">
        <f>M299+M302</f>
        <v>17957.2</v>
      </c>
      <c r="N298" s="106" t="s">
        <v>222</v>
      </c>
    </row>
    <row r="299" spans="2:14" ht="36" customHeight="1">
      <c r="B299" s="110" t="s">
        <v>241</v>
      </c>
      <c r="C299" s="107" t="s">
        <v>229</v>
      </c>
      <c r="D299" s="107" t="s">
        <v>221</v>
      </c>
      <c r="E299" s="107" t="s">
        <v>17</v>
      </c>
      <c r="F299" s="107" t="s">
        <v>242</v>
      </c>
      <c r="G299" s="107" t="s">
        <v>8</v>
      </c>
      <c r="H299" s="107" t="s">
        <v>8</v>
      </c>
      <c r="I299" s="108" t="s">
        <v>8</v>
      </c>
      <c r="J299" s="106" t="s">
        <v>241</v>
      </c>
      <c r="K299" s="111">
        <v>147.7</v>
      </c>
      <c r="L299" s="111">
        <v>147.7</v>
      </c>
      <c r="M299" s="111">
        <v>147.7</v>
      </c>
      <c r="N299" s="106" t="s">
        <v>241</v>
      </c>
    </row>
    <row r="300" spans="2:14" ht="31.5">
      <c r="B300" s="110" t="s">
        <v>243</v>
      </c>
      <c r="C300" s="107" t="s">
        <v>229</v>
      </c>
      <c r="D300" s="107" t="s">
        <v>221</v>
      </c>
      <c r="E300" s="107" t="s">
        <v>17</v>
      </c>
      <c r="F300" s="107" t="s">
        <v>244</v>
      </c>
      <c r="G300" s="107" t="s">
        <v>8</v>
      </c>
      <c r="H300" s="107" t="s">
        <v>8</v>
      </c>
      <c r="I300" s="108" t="s">
        <v>8</v>
      </c>
      <c r="J300" s="106" t="s">
        <v>243</v>
      </c>
      <c r="K300" s="111">
        <v>147.7</v>
      </c>
      <c r="L300" s="111">
        <v>147.7</v>
      </c>
      <c r="M300" s="111">
        <v>147.7</v>
      </c>
      <c r="N300" s="106" t="s">
        <v>243</v>
      </c>
    </row>
    <row r="301" spans="2:14" ht="31.5">
      <c r="B301" s="110" t="s">
        <v>60</v>
      </c>
      <c r="C301" s="107" t="s">
        <v>229</v>
      </c>
      <c r="D301" s="107" t="s">
        <v>221</v>
      </c>
      <c r="E301" s="107" t="s">
        <v>17</v>
      </c>
      <c r="F301" s="107" t="s">
        <v>244</v>
      </c>
      <c r="G301" s="107" t="s">
        <v>61</v>
      </c>
      <c r="H301" s="107" t="s">
        <v>8</v>
      </c>
      <c r="I301" s="108" t="s">
        <v>8</v>
      </c>
      <c r="J301" s="106" t="s">
        <v>60</v>
      </c>
      <c r="K301" s="111">
        <v>147.7</v>
      </c>
      <c r="L301" s="111">
        <v>147.7</v>
      </c>
      <c r="M301" s="111">
        <v>147.7</v>
      </c>
      <c r="N301" s="106" t="s">
        <v>60</v>
      </c>
    </row>
    <row r="302" spans="2:14" ht="31.5">
      <c r="B302" s="110" t="s">
        <v>148</v>
      </c>
      <c r="C302" s="107" t="s">
        <v>229</v>
      </c>
      <c r="D302" s="107" t="s">
        <v>221</v>
      </c>
      <c r="E302" s="107" t="s">
        <v>17</v>
      </c>
      <c r="F302" s="107" t="s">
        <v>149</v>
      </c>
      <c r="G302" s="107"/>
      <c r="H302" s="107"/>
      <c r="I302" s="108"/>
      <c r="J302" s="106"/>
      <c r="K302" s="111">
        <f>K304+K306</f>
        <v>16745.3</v>
      </c>
      <c r="L302" s="111">
        <f>L304+L306</f>
        <v>17669.1</v>
      </c>
      <c r="M302" s="111">
        <f>M304+M306</f>
        <v>17809.5</v>
      </c>
      <c r="N302" s="106"/>
    </row>
    <row r="303" spans="2:14" ht="66.75" customHeight="1">
      <c r="B303" s="110" t="s">
        <v>300</v>
      </c>
      <c r="C303" s="107" t="s">
        <v>229</v>
      </c>
      <c r="D303" s="107" t="s">
        <v>221</v>
      </c>
      <c r="E303" s="107" t="s">
        <v>17</v>
      </c>
      <c r="F303" s="107" t="s">
        <v>332</v>
      </c>
      <c r="G303" s="107"/>
      <c r="H303" s="107"/>
      <c r="I303" s="108"/>
      <c r="J303" s="106"/>
      <c r="K303" s="111">
        <f>K304</f>
        <v>1262.7</v>
      </c>
      <c r="L303" s="111">
        <f>L304</f>
        <v>1483.2</v>
      </c>
      <c r="M303" s="111">
        <f>M304</f>
        <v>1492.7</v>
      </c>
      <c r="N303" s="106"/>
    </row>
    <row r="304" spans="2:14" ht="31.5">
      <c r="B304" s="110" t="s">
        <v>60</v>
      </c>
      <c r="C304" s="107" t="s">
        <v>229</v>
      </c>
      <c r="D304" s="107" t="s">
        <v>221</v>
      </c>
      <c r="E304" s="107" t="s">
        <v>17</v>
      </c>
      <c r="F304" s="107" t="s">
        <v>332</v>
      </c>
      <c r="G304" s="107" t="s">
        <v>61</v>
      </c>
      <c r="H304" s="107"/>
      <c r="I304" s="108"/>
      <c r="J304" s="106"/>
      <c r="K304" s="111">
        <v>1262.7</v>
      </c>
      <c r="L304" s="111">
        <v>1483.2</v>
      </c>
      <c r="M304" s="111">
        <v>1492.7</v>
      </c>
      <c r="N304" s="106"/>
    </row>
    <row r="305" spans="2:14" ht="78.75">
      <c r="B305" s="110" t="s">
        <v>292</v>
      </c>
      <c r="C305" s="107" t="s">
        <v>229</v>
      </c>
      <c r="D305" s="107" t="s">
        <v>221</v>
      </c>
      <c r="E305" s="107" t="s">
        <v>17</v>
      </c>
      <c r="F305" s="107" t="s">
        <v>293</v>
      </c>
      <c r="G305" s="107"/>
      <c r="H305" s="107"/>
      <c r="I305" s="108"/>
      <c r="J305" s="106"/>
      <c r="K305" s="111">
        <f>K306</f>
        <v>15482.6</v>
      </c>
      <c r="L305" s="111">
        <f>L306</f>
        <v>16185.9</v>
      </c>
      <c r="M305" s="111">
        <f>M306</f>
        <v>16316.8</v>
      </c>
      <c r="N305" s="106"/>
    </row>
    <row r="306" spans="2:14" ht="31.5">
      <c r="B306" s="110" t="s">
        <v>60</v>
      </c>
      <c r="C306" s="107" t="s">
        <v>229</v>
      </c>
      <c r="D306" s="107" t="s">
        <v>221</v>
      </c>
      <c r="E306" s="107" t="s">
        <v>17</v>
      </c>
      <c r="F306" s="107" t="s">
        <v>293</v>
      </c>
      <c r="G306" s="107" t="s">
        <v>61</v>
      </c>
      <c r="H306" s="107"/>
      <c r="I306" s="108"/>
      <c r="J306" s="106"/>
      <c r="K306" s="111">
        <v>15482.6</v>
      </c>
      <c r="L306" s="111">
        <v>16185.9</v>
      </c>
      <c r="M306" s="111">
        <v>16316.8</v>
      </c>
      <c r="N306" s="106"/>
    </row>
    <row r="307" spans="2:14" ht="31.5">
      <c r="B307" s="110" t="s">
        <v>245</v>
      </c>
      <c r="C307" s="107" t="s">
        <v>229</v>
      </c>
      <c r="D307" s="107" t="s">
        <v>221</v>
      </c>
      <c r="E307" s="107" t="s">
        <v>42</v>
      </c>
      <c r="F307" s="107" t="s">
        <v>8</v>
      </c>
      <c r="G307" s="107" t="s">
        <v>8</v>
      </c>
      <c r="H307" s="107" t="s">
        <v>8</v>
      </c>
      <c r="I307" s="108" t="s">
        <v>8</v>
      </c>
      <c r="J307" s="106" t="s">
        <v>245</v>
      </c>
      <c r="K307" s="111">
        <f>K308</f>
        <v>1851</v>
      </c>
      <c r="L307" s="111">
        <f>L308</f>
        <v>1720.3</v>
      </c>
      <c r="M307" s="111">
        <f>M308</f>
        <v>1715.3</v>
      </c>
      <c r="N307" s="106" t="s">
        <v>245</v>
      </c>
    </row>
    <row r="308" spans="2:14" ht="31.5">
      <c r="B308" s="110" t="s">
        <v>148</v>
      </c>
      <c r="C308" s="107" t="s">
        <v>229</v>
      </c>
      <c r="D308" s="107" t="s">
        <v>221</v>
      </c>
      <c r="E308" s="107" t="s">
        <v>42</v>
      </c>
      <c r="F308" s="107" t="s">
        <v>149</v>
      </c>
      <c r="G308" s="107" t="s">
        <v>8</v>
      </c>
      <c r="H308" s="107" t="s">
        <v>8</v>
      </c>
      <c r="I308" s="108" t="s">
        <v>8</v>
      </c>
      <c r="J308" s="106" t="s">
        <v>148</v>
      </c>
      <c r="K308" s="111">
        <f>K310+K312+K314</f>
        <v>1851</v>
      </c>
      <c r="L308" s="111">
        <f>L310+L312+L314</f>
        <v>1720.3</v>
      </c>
      <c r="M308" s="111">
        <f>M310+M312+M314</f>
        <v>1715.3</v>
      </c>
      <c r="N308" s="106" t="s">
        <v>148</v>
      </c>
    </row>
    <row r="309" spans="2:14" ht="63">
      <c r="B309" s="110" t="s">
        <v>298</v>
      </c>
      <c r="C309" s="107" t="s">
        <v>229</v>
      </c>
      <c r="D309" s="107" t="s">
        <v>221</v>
      </c>
      <c r="E309" s="107" t="s">
        <v>42</v>
      </c>
      <c r="F309" s="107" t="s">
        <v>328</v>
      </c>
      <c r="G309" s="107"/>
      <c r="H309" s="107"/>
      <c r="I309" s="108"/>
      <c r="J309" s="106"/>
      <c r="K309" s="111">
        <f>K310</f>
        <v>58.2</v>
      </c>
      <c r="L309" s="111">
        <f>L310</f>
        <v>5</v>
      </c>
      <c r="M309" s="111">
        <f>M310</f>
        <v>0</v>
      </c>
      <c r="N309" s="106"/>
    </row>
    <row r="310" spans="2:14" ht="15.75">
      <c r="B310" s="110" t="s">
        <v>233</v>
      </c>
      <c r="C310" s="107" t="s">
        <v>229</v>
      </c>
      <c r="D310" s="107" t="s">
        <v>221</v>
      </c>
      <c r="E310" s="107" t="s">
        <v>42</v>
      </c>
      <c r="F310" s="107" t="s">
        <v>328</v>
      </c>
      <c r="G310" s="107" t="s">
        <v>234</v>
      </c>
      <c r="H310" s="107"/>
      <c r="I310" s="108"/>
      <c r="J310" s="106"/>
      <c r="K310" s="111">
        <v>58.2</v>
      </c>
      <c r="L310" s="111">
        <v>5</v>
      </c>
      <c r="M310" s="111">
        <v>0</v>
      </c>
      <c r="N310" s="106"/>
    </row>
    <row r="311" spans="2:14" ht="56.25" customHeight="1">
      <c r="B311" s="110" t="s">
        <v>178</v>
      </c>
      <c r="C311" s="107" t="s">
        <v>229</v>
      </c>
      <c r="D311" s="107" t="s">
        <v>221</v>
      </c>
      <c r="E311" s="107" t="s">
        <v>42</v>
      </c>
      <c r="F311" s="107" t="s">
        <v>179</v>
      </c>
      <c r="G311" s="107" t="s">
        <v>8</v>
      </c>
      <c r="H311" s="107" t="s">
        <v>8</v>
      </c>
      <c r="I311" s="108" t="s">
        <v>8</v>
      </c>
      <c r="J311" s="106" t="s">
        <v>178</v>
      </c>
      <c r="K311" s="111">
        <f>K312</f>
        <v>77.5</v>
      </c>
      <c r="L311" s="111">
        <f>L312</f>
        <v>0</v>
      </c>
      <c r="M311" s="111">
        <f>M312</f>
        <v>0</v>
      </c>
      <c r="N311" s="106" t="s">
        <v>178</v>
      </c>
    </row>
    <row r="312" spans="2:14" ht="15.75">
      <c r="B312" s="110" t="s">
        <v>233</v>
      </c>
      <c r="C312" s="107" t="s">
        <v>229</v>
      </c>
      <c r="D312" s="107" t="s">
        <v>221</v>
      </c>
      <c r="E312" s="107" t="s">
        <v>42</v>
      </c>
      <c r="F312" s="107" t="s">
        <v>179</v>
      </c>
      <c r="G312" s="107" t="s">
        <v>234</v>
      </c>
      <c r="H312" s="107" t="s">
        <v>8</v>
      </c>
      <c r="I312" s="108" t="s">
        <v>8</v>
      </c>
      <c r="J312" s="106" t="s">
        <v>233</v>
      </c>
      <c r="K312" s="111">
        <v>77.5</v>
      </c>
      <c r="L312" s="111">
        <v>0</v>
      </c>
      <c r="M312" s="111">
        <v>0</v>
      </c>
      <c r="N312" s="106" t="s">
        <v>233</v>
      </c>
    </row>
    <row r="313" spans="2:14" ht="66.75" customHeight="1">
      <c r="B313" s="110" t="s">
        <v>302</v>
      </c>
      <c r="C313" s="107" t="s">
        <v>229</v>
      </c>
      <c r="D313" s="107" t="s">
        <v>221</v>
      </c>
      <c r="E313" s="107" t="s">
        <v>42</v>
      </c>
      <c r="F313" s="107" t="s">
        <v>290</v>
      </c>
      <c r="G313" s="107"/>
      <c r="H313" s="107"/>
      <c r="I313" s="108"/>
      <c r="J313" s="106"/>
      <c r="K313" s="111">
        <f>K314</f>
        <v>1715.3</v>
      </c>
      <c r="L313" s="111">
        <f>L314</f>
        <v>1715.3</v>
      </c>
      <c r="M313" s="111">
        <f>M314</f>
        <v>1715.3</v>
      </c>
      <c r="N313" s="106"/>
    </row>
    <row r="314" spans="2:14" ht="31.5">
      <c r="B314" s="110" t="s">
        <v>25</v>
      </c>
      <c r="C314" s="107" t="s">
        <v>229</v>
      </c>
      <c r="D314" s="107" t="s">
        <v>221</v>
      </c>
      <c r="E314" s="107" t="s">
        <v>42</v>
      </c>
      <c r="F314" s="107" t="s">
        <v>290</v>
      </c>
      <c r="G314" s="107" t="s">
        <v>26</v>
      </c>
      <c r="H314" s="107"/>
      <c r="I314" s="108"/>
      <c r="J314" s="106"/>
      <c r="K314" s="111">
        <v>1715.3</v>
      </c>
      <c r="L314" s="111">
        <v>1715.3</v>
      </c>
      <c r="M314" s="111">
        <v>1715.3</v>
      </c>
      <c r="N314" s="106"/>
    </row>
    <row r="315" spans="2:14" ht="15.75">
      <c r="B315" s="110" t="s">
        <v>97</v>
      </c>
      <c r="C315" s="107" t="s">
        <v>229</v>
      </c>
      <c r="D315" s="107" t="s">
        <v>98</v>
      </c>
      <c r="E315" s="107" t="s">
        <v>18</v>
      </c>
      <c r="F315" s="107" t="s">
        <v>8</v>
      </c>
      <c r="G315" s="107" t="s">
        <v>8</v>
      </c>
      <c r="H315" s="107" t="s">
        <v>8</v>
      </c>
      <c r="I315" s="108" t="s">
        <v>8</v>
      </c>
      <c r="J315" s="106" t="s">
        <v>97</v>
      </c>
      <c r="K315" s="111">
        <f>K319+K322</f>
        <v>1627.6</v>
      </c>
      <c r="L315" s="111">
        <f>L319+L322</f>
        <v>1983.1000000000001</v>
      </c>
      <c r="M315" s="111">
        <f>M319+M322</f>
        <v>630.5</v>
      </c>
      <c r="N315" s="106" t="s">
        <v>97</v>
      </c>
    </row>
    <row r="316" spans="2:14" ht="15.75">
      <c r="B316" s="110" t="s">
        <v>106</v>
      </c>
      <c r="C316" s="107" t="s">
        <v>229</v>
      </c>
      <c r="D316" s="107" t="s">
        <v>98</v>
      </c>
      <c r="E316" s="107" t="s">
        <v>28</v>
      </c>
      <c r="F316" s="107" t="s">
        <v>8</v>
      </c>
      <c r="G316" s="107" t="s">
        <v>8</v>
      </c>
      <c r="H316" s="107" t="s">
        <v>8</v>
      </c>
      <c r="I316" s="108" t="s">
        <v>8</v>
      </c>
      <c r="J316" s="106" t="s">
        <v>106</v>
      </c>
      <c r="K316" s="111">
        <f>K317+K320</f>
        <v>1627.6</v>
      </c>
      <c r="L316" s="111">
        <f>L317+L320</f>
        <v>1983.1000000000001</v>
      </c>
      <c r="M316" s="111">
        <f>M317+M320</f>
        <v>630.5</v>
      </c>
      <c r="N316" s="106" t="s">
        <v>106</v>
      </c>
    </row>
    <row r="317" spans="2:14" ht="15.75">
      <c r="B317" s="110" t="s">
        <v>107</v>
      </c>
      <c r="C317" s="107" t="s">
        <v>229</v>
      </c>
      <c r="D317" s="107" t="s">
        <v>98</v>
      </c>
      <c r="E317" s="107" t="s">
        <v>28</v>
      </c>
      <c r="F317" s="107" t="s">
        <v>108</v>
      </c>
      <c r="G317" s="107" t="s">
        <v>8</v>
      </c>
      <c r="H317" s="107" t="s">
        <v>8</v>
      </c>
      <c r="I317" s="108" t="s">
        <v>8</v>
      </c>
      <c r="J317" s="106" t="s">
        <v>107</v>
      </c>
      <c r="K317" s="111">
        <v>658.8</v>
      </c>
      <c r="L317" s="111">
        <v>610.7</v>
      </c>
      <c r="M317" s="111">
        <v>630.5</v>
      </c>
      <c r="N317" s="106" t="s">
        <v>107</v>
      </c>
    </row>
    <row r="318" spans="2:14" ht="26.25" customHeight="1">
      <c r="B318" s="110" t="s">
        <v>180</v>
      </c>
      <c r="C318" s="107" t="s">
        <v>229</v>
      </c>
      <c r="D318" s="107" t="s">
        <v>98</v>
      </c>
      <c r="E318" s="107" t="s">
        <v>28</v>
      </c>
      <c r="F318" s="107" t="s">
        <v>181</v>
      </c>
      <c r="G318" s="107" t="s">
        <v>8</v>
      </c>
      <c r="H318" s="107" t="s">
        <v>8</v>
      </c>
      <c r="I318" s="108" t="s">
        <v>8</v>
      </c>
      <c r="J318" s="106" t="s">
        <v>180</v>
      </c>
      <c r="K318" s="111">
        <v>658.8</v>
      </c>
      <c r="L318" s="111">
        <v>610.7</v>
      </c>
      <c r="M318" s="111">
        <v>630.5</v>
      </c>
      <c r="N318" s="106" t="s">
        <v>180</v>
      </c>
    </row>
    <row r="319" spans="2:14" ht="15.75">
      <c r="B319" s="110" t="s">
        <v>104</v>
      </c>
      <c r="C319" s="107" t="s">
        <v>229</v>
      </c>
      <c r="D319" s="107" t="s">
        <v>98</v>
      </c>
      <c r="E319" s="107" t="s">
        <v>28</v>
      </c>
      <c r="F319" s="107" t="s">
        <v>181</v>
      </c>
      <c r="G319" s="107" t="s">
        <v>105</v>
      </c>
      <c r="H319" s="107" t="s">
        <v>8</v>
      </c>
      <c r="I319" s="108" t="s">
        <v>8</v>
      </c>
      <c r="J319" s="106" t="s">
        <v>104</v>
      </c>
      <c r="K319" s="111">
        <v>658.8</v>
      </c>
      <c r="L319" s="111">
        <v>610.7</v>
      </c>
      <c r="M319" s="111">
        <v>630.5</v>
      </c>
      <c r="N319" s="106" t="s">
        <v>104</v>
      </c>
    </row>
    <row r="320" spans="2:14" ht="31.5">
      <c r="B320" s="110" t="s">
        <v>148</v>
      </c>
      <c r="C320" s="107" t="s">
        <v>229</v>
      </c>
      <c r="D320" s="107" t="s">
        <v>98</v>
      </c>
      <c r="E320" s="107" t="s">
        <v>28</v>
      </c>
      <c r="F320" s="107" t="s">
        <v>149</v>
      </c>
      <c r="G320" s="107" t="s">
        <v>8</v>
      </c>
      <c r="H320" s="107" t="s">
        <v>8</v>
      </c>
      <c r="I320" s="108" t="s">
        <v>8</v>
      </c>
      <c r="J320" s="106" t="s">
        <v>148</v>
      </c>
      <c r="K320" s="111">
        <v>968.8</v>
      </c>
      <c r="L320" s="111">
        <v>1372.4</v>
      </c>
      <c r="M320" s="111">
        <v>0</v>
      </c>
      <c r="N320" s="106" t="s">
        <v>148</v>
      </c>
    </row>
    <row r="321" spans="2:14" ht="42" customHeight="1">
      <c r="B321" s="110" t="s">
        <v>246</v>
      </c>
      <c r="C321" s="107" t="s">
        <v>229</v>
      </c>
      <c r="D321" s="107" t="s">
        <v>98</v>
      </c>
      <c r="E321" s="107" t="s">
        <v>28</v>
      </c>
      <c r="F321" s="107" t="s">
        <v>247</v>
      </c>
      <c r="G321" s="107" t="s">
        <v>8</v>
      </c>
      <c r="H321" s="107" t="s">
        <v>8</v>
      </c>
      <c r="I321" s="108" t="s">
        <v>8</v>
      </c>
      <c r="J321" s="106" t="s">
        <v>246</v>
      </c>
      <c r="K321" s="111">
        <v>968.8</v>
      </c>
      <c r="L321" s="111">
        <v>1372.4</v>
      </c>
      <c r="M321" s="111">
        <v>0</v>
      </c>
      <c r="N321" s="106" t="s">
        <v>246</v>
      </c>
    </row>
    <row r="322" spans="2:14" ht="15.75">
      <c r="B322" s="110" t="s">
        <v>248</v>
      </c>
      <c r="C322" s="107" t="s">
        <v>229</v>
      </c>
      <c r="D322" s="107" t="s">
        <v>98</v>
      </c>
      <c r="E322" s="107" t="s">
        <v>28</v>
      </c>
      <c r="F322" s="107" t="s">
        <v>247</v>
      </c>
      <c r="G322" s="107" t="s">
        <v>249</v>
      </c>
      <c r="H322" s="107" t="s">
        <v>8</v>
      </c>
      <c r="I322" s="108" t="s">
        <v>8</v>
      </c>
      <c r="J322" s="106" t="s">
        <v>248</v>
      </c>
      <c r="K322" s="111">
        <v>968.8</v>
      </c>
      <c r="L322" s="111">
        <v>1372.4</v>
      </c>
      <c r="M322" s="111">
        <v>0</v>
      </c>
      <c r="N322" s="106" t="s">
        <v>248</v>
      </c>
    </row>
    <row r="323" spans="2:14" ht="15.75">
      <c r="B323" s="110" t="s">
        <v>250</v>
      </c>
      <c r="C323" s="107" t="s">
        <v>229</v>
      </c>
      <c r="D323" s="107" t="s">
        <v>44</v>
      </c>
      <c r="E323" s="107" t="s">
        <v>18</v>
      </c>
      <c r="F323" s="107" t="s">
        <v>8</v>
      </c>
      <c r="G323" s="107" t="s">
        <v>8</v>
      </c>
      <c r="H323" s="107" t="s">
        <v>8</v>
      </c>
      <c r="I323" s="108" t="s">
        <v>8</v>
      </c>
      <c r="J323" s="106" t="s">
        <v>250</v>
      </c>
      <c r="K323" s="111">
        <f>K324</f>
        <v>4185.3</v>
      </c>
      <c r="L323" s="111">
        <f>L324</f>
        <v>4123.4</v>
      </c>
      <c r="M323" s="111">
        <f>M324</f>
        <v>4143.6</v>
      </c>
      <c r="N323" s="106" t="s">
        <v>250</v>
      </c>
    </row>
    <row r="324" spans="2:14" ht="15.75">
      <c r="B324" s="110" t="s">
        <v>251</v>
      </c>
      <c r="C324" s="107" t="s">
        <v>229</v>
      </c>
      <c r="D324" s="107" t="s">
        <v>44</v>
      </c>
      <c r="E324" s="107" t="s">
        <v>17</v>
      </c>
      <c r="F324" s="107" t="s">
        <v>8</v>
      </c>
      <c r="G324" s="107" t="s">
        <v>8</v>
      </c>
      <c r="H324" s="107" t="s">
        <v>8</v>
      </c>
      <c r="I324" s="108" t="s">
        <v>8</v>
      </c>
      <c r="J324" s="106" t="s">
        <v>251</v>
      </c>
      <c r="K324" s="111">
        <f>SUM(K327+K329)</f>
        <v>4185.3</v>
      </c>
      <c r="L324" s="111">
        <f>L325</f>
        <v>4123.4</v>
      </c>
      <c r="M324" s="111">
        <f>M325</f>
        <v>4143.6</v>
      </c>
      <c r="N324" s="106" t="s">
        <v>251</v>
      </c>
    </row>
    <row r="325" spans="2:14" ht="31.5">
      <c r="B325" s="110" t="s">
        <v>148</v>
      </c>
      <c r="C325" s="107" t="s">
        <v>229</v>
      </c>
      <c r="D325" s="107" t="s">
        <v>44</v>
      </c>
      <c r="E325" s="107" t="s">
        <v>17</v>
      </c>
      <c r="F325" s="107" t="s">
        <v>149</v>
      </c>
      <c r="G325" s="107"/>
      <c r="H325" s="107"/>
      <c r="I325" s="108"/>
      <c r="J325" s="106"/>
      <c r="K325" s="111">
        <f>SUM(K327+K329)</f>
        <v>4185.3</v>
      </c>
      <c r="L325" s="111">
        <f>SUM(L327+L329)</f>
        <v>4123.4</v>
      </c>
      <c r="M325" s="111">
        <f>SUM(M327+M329)</f>
        <v>4143.6</v>
      </c>
      <c r="N325" s="106"/>
    </row>
    <row r="326" spans="2:14" ht="78.75">
      <c r="B326" s="110" t="s">
        <v>292</v>
      </c>
      <c r="C326" s="107" t="s">
        <v>229</v>
      </c>
      <c r="D326" s="107" t="s">
        <v>44</v>
      </c>
      <c r="E326" s="107" t="s">
        <v>17</v>
      </c>
      <c r="F326" s="107" t="s">
        <v>320</v>
      </c>
      <c r="G326" s="107"/>
      <c r="H326" s="107" t="s">
        <v>8</v>
      </c>
      <c r="I326" s="108" t="s">
        <v>8</v>
      </c>
      <c r="J326" s="106" t="s">
        <v>250</v>
      </c>
      <c r="K326" s="111">
        <f>K327</f>
        <v>4165.3</v>
      </c>
      <c r="L326" s="111">
        <f>L327</f>
        <v>4095.4</v>
      </c>
      <c r="M326" s="111">
        <f>M327</f>
        <v>4111.6</v>
      </c>
      <c r="N326" s="106"/>
    </row>
    <row r="327" spans="2:14" ht="31.5">
      <c r="B327" s="110" t="s">
        <v>60</v>
      </c>
      <c r="C327" s="107" t="s">
        <v>229</v>
      </c>
      <c r="D327" s="107" t="s">
        <v>44</v>
      </c>
      <c r="E327" s="107" t="s">
        <v>17</v>
      </c>
      <c r="F327" s="107" t="s">
        <v>320</v>
      </c>
      <c r="G327" s="107" t="s">
        <v>61</v>
      </c>
      <c r="H327" s="107" t="s">
        <v>8</v>
      </c>
      <c r="I327" s="108" t="s">
        <v>8</v>
      </c>
      <c r="J327" s="106" t="s">
        <v>251</v>
      </c>
      <c r="K327" s="111">
        <v>4165.3</v>
      </c>
      <c r="L327" s="111">
        <v>4095.4</v>
      </c>
      <c r="M327" s="111">
        <v>4111.6</v>
      </c>
      <c r="N327" s="106"/>
    </row>
    <row r="328" spans="2:14" ht="63">
      <c r="B328" s="110" t="s">
        <v>304</v>
      </c>
      <c r="C328" s="107" t="s">
        <v>229</v>
      </c>
      <c r="D328" s="107" t="s">
        <v>44</v>
      </c>
      <c r="E328" s="107" t="s">
        <v>17</v>
      </c>
      <c r="F328" s="107" t="s">
        <v>334</v>
      </c>
      <c r="G328" s="107"/>
      <c r="H328" s="107" t="s">
        <v>8</v>
      </c>
      <c r="I328" s="108" t="s">
        <v>8</v>
      </c>
      <c r="J328" s="106" t="s">
        <v>148</v>
      </c>
      <c r="K328" s="111">
        <f>K329</f>
        <v>20</v>
      </c>
      <c r="L328" s="111">
        <f>L329</f>
        <v>28</v>
      </c>
      <c r="M328" s="111">
        <f>M329</f>
        <v>32</v>
      </c>
      <c r="N328" s="106"/>
    </row>
    <row r="329" spans="2:14" ht="15.75">
      <c r="B329" s="110" t="s">
        <v>233</v>
      </c>
      <c r="C329" s="107" t="s">
        <v>229</v>
      </c>
      <c r="D329" s="107" t="s">
        <v>44</v>
      </c>
      <c r="E329" s="107" t="s">
        <v>17</v>
      </c>
      <c r="F329" s="107" t="s">
        <v>334</v>
      </c>
      <c r="G329" s="107" t="s">
        <v>234</v>
      </c>
      <c r="H329" s="107" t="s">
        <v>8</v>
      </c>
      <c r="I329" s="108" t="s">
        <v>8</v>
      </c>
      <c r="J329" s="106" t="s">
        <v>248</v>
      </c>
      <c r="K329" s="111">
        <v>20</v>
      </c>
      <c r="L329" s="111">
        <v>28</v>
      </c>
      <c r="M329" s="111">
        <v>32</v>
      </c>
      <c r="N329" s="106"/>
    </row>
    <row r="330" spans="2:14" ht="63">
      <c r="B330" s="125" t="s">
        <v>259</v>
      </c>
      <c r="C330" s="114" t="s">
        <v>260</v>
      </c>
      <c r="D330" s="114" t="s">
        <v>8</v>
      </c>
      <c r="E330" s="114" t="s">
        <v>8</v>
      </c>
      <c r="F330" s="114" t="s">
        <v>8</v>
      </c>
      <c r="G330" s="114" t="s">
        <v>8</v>
      </c>
      <c r="H330" s="114" t="s">
        <v>8</v>
      </c>
      <c r="I330" s="120" t="s">
        <v>8</v>
      </c>
      <c r="J330" s="119" t="s">
        <v>259</v>
      </c>
      <c r="K330" s="128">
        <f>K331+K339+K344</f>
        <v>8185.3</v>
      </c>
      <c r="L330" s="128">
        <f>L331+L339+L344</f>
        <v>23311.5</v>
      </c>
      <c r="M330" s="128">
        <f>M331+M339+M344</f>
        <v>40723.4</v>
      </c>
      <c r="N330" s="106"/>
    </row>
    <row r="331" spans="2:14" ht="15.75">
      <c r="B331" s="110" t="s">
        <v>16</v>
      </c>
      <c r="C331" s="107" t="s">
        <v>260</v>
      </c>
      <c r="D331" s="107" t="s">
        <v>17</v>
      </c>
      <c r="E331" s="107" t="s">
        <v>18</v>
      </c>
      <c r="F331" s="107" t="s">
        <v>8</v>
      </c>
      <c r="G331" s="107" t="s">
        <v>8</v>
      </c>
      <c r="H331" s="107" t="s">
        <v>8</v>
      </c>
      <c r="I331" s="108" t="s">
        <v>8</v>
      </c>
      <c r="J331" s="106" t="s">
        <v>16</v>
      </c>
      <c r="K331" s="111">
        <f>K332+K336</f>
        <v>7503</v>
      </c>
      <c r="L331" s="111">
        <f>L332+L336</f>
        <v>22968.7</v>
      </c>
      <c r="M331" s="111">
        <f>M332+M336</f>
        <v>40380.6</v>
      </c>
      <c r="N331" s="106"/>
    </row>
    <row r="332" spans="2:14" ht="63">
      <c r="B332" s="110" t="s">
        <v>121</v>
      </c>
      <c r="C332" s="107" t="s">
        <v>260</v>
      </c>
      <c r="D332" s="107" t="s">
        <v>17</v>
      </c>
      <c r="E332" s="107" t="s">
        <v>87</v>
      </c>
      <c r="F332" s="107" t="s">
        <v>8</v>
      </c>
      <c r="G332" s="107" t="s">
        <v>8</v>
      </c>
      <c r="H332" s="107" t="s">
        <v>8</v>
      </c>
      <c r="I332" s="108" t="s">
        <v>8</v>
      </c>
      <c r="J332" s="106" t="s">
        <v>121</v>
      </c>
      <c r="K332" s="111">
        <f>K333</f>
        <v>7503</v>
      </c>
      <c r="L332" s="111">
        <f>L333</f>
        <v>6955</v>
      </c>
      <c r="M332" s="111">
        <f>M333</f>
        <v>7176</v>
      </c>
      <c r="N332" s="106" t="s">
        <v>259</v>
      </c>
    </row>
    <row r="333" spans="2:14" ht="78.75">
      <c r="B333" s="110" t="s">
        <v>21</v>
      </c>
      <c r="C333" s="107" t="s">
        <v>260</v>
      </c>
      <c r="D333" s="107" t="s">
        <v>17</v>
      </c>
      <c r="E333" s="107" t="s">
        <v>87</v>
      </c>
      <c r="F333" s="107" t="s">
        <v>22</v>
      </c>
      <c r="G333" s="107" t="s">
        <v>8</v>
      </c>
      <c r="H333" s="107" t="s">
        <v>8</v>
      </c>
      <c r="I333" s="108" t="s">
        <v>8</v>
      </c>
      <c r="J333" s="106" t="s">
        <v>21</v>
      </c>
      <c r="K333" s="111">
        <v>7503</v>
      </c>
      <c r="L333" s="111">
        <v>6955</v>
      </c>
      <c r="M333" s="111">
        <v>7176</v>
      </c>
      <c r="N333" s="106" t="s">
        <v>16</v>
      </c>
    </row>
    <row r="334" spans="2:14" ht="63" customHeight="1">
      <c r="B334" s="110" t="s">
        <v>29</v>
      </c>
      <c r="C334" s="107" t="s">
        <v>260</v>
      </c>
      <c r="D334" s="107" t="s">
        <v>17</v>
      </c>
      <c r="E334" s="107" t="s">
        <v>87</v>
      </c>
      <c r="F334" s="107" t="s">
        <v>30</v>
      </c>
      <c r="G334" s="107" t="s">
        <v>8</v>
      </c>
      <c r="H334" s="107" t="s">
        <v>8</v>
      </c>
      <c r="I334" s="108" t="s">
        <v>8</v>
      </c>
      <c r="J334" s="106" t="s">
        <v>29</v>
      </c>
      <c r="K334" s="111">
        <v>7503</v>
      </c>
      <c r="L334" s="111">
        <v>6955</v>
      </c>
      <c r="M334" s="111">
        <v>7176</v>
      </c>
      <c r="N334" s="106" t="s">
        <v>121</v>
      </c>
    </row>
    <row r="335" spans="2:14" ht="78.75">
      <c r="B335" s="110" t="s">
        <v>25</v>
      </c>
      <c r="C335" s="107" t="s">
        <v>260</v>
      </c>
      <c r="D335" s="107" t="s">
        <v>17</v>
      </c>
      <c r="E335" s="107" t="s">
        <v>87</v>
      </c>
      <c r="F335" s="107" t="s">
        <v>30</v>
      </c>
      <c r="G335" s="107" t="s">
        <v>26</v>
      </c>
      <c r="H335" s="107" t="s">
        <v>8</v>
      </c>
      <c r="I335" s="108" t="s">
        <v>8</v>
      </c>
      <c r="J335" s="106" t="s">
        <v>25</v>
      </c>
      <c r="K335" s="111">
        <v>7503</v>
      </c>
      <c r="L335" s="111">
        <v>6955</v>
      </c>
      <c r="M335" s="111">
        <v>7176</v>
      </c>
      <c r="N335" s="106" t="s">
        <v>21</v>
      </c>
    </row>
    <row r="336" spans="2:14" ht="15.75">
      <c r="B336" s="110" t="s">
        <v>33</v>
      </c>
      <c r="C336" s="107" t="s">
        <v>260</v>
      </c>
      <c r="D336" s="107" t="s">
        <v>17</v>
      </c>
      <c r="E336" s="107" t="s">
        <v>34</v>
      </c>
      <c r="F336" s="107" t="s">
        <v>8</v>
      </c>
      <c r="G336" s="107" t="s">
        <v>8</v>
      </c>
      <c r="H336" s="107" t="s">
        <v>8</v>
      </c>
      <c r="I336" s="108" t="s">
        <v>8</v>
      </c>
      <c r="J336" s="106" t="s">
        <v>33</v>
      </c>
      <c r="K336" s="111">
        <f aca="true" t="shared" si="25" ref="K336:M337">K337</f>
        <v>0</v>
      </c>
      <c r="L336" s="111">
        <f t="shared" si="25"/>
        <v>16013.7</v>
      </c>
      <c r="M336" s="111">
        <f t="shared" si="25"/>
        <v>33204.6</v>
      </c>
      <c r="N336" s="106" t="s">
        <v>29</v>
      </c>
    </row>
    <row r="337" spans="2:14" ht="31.5">
      <c r="B337" s="110" t="s">
        <v>261</v>
      </c>
      <c r="C337" s="107" t="s">
        <v>260</v>
      </c>
      <c r="D337" s="107" t="s">
        <v>17</v>
      </c>
      <c r="E337" s="107" t="s">
        <v>34</v>
      </c>
      <c r="F337" s="107" t="s">
        <v>262</v>
      </c>
      <c r="G337" s="107" t="s">
        <v>8</v>
      </c>
      <c r="H337" s="107" t="s">
        <v>8</v>
      </c>
      <c r="I337" s="108" t="s">
        <v>8</v>
      </c>
      <c r="J337" s="106" t="s">
        <v>261</v>
      </c>
      <c r="K337" s="111">
        <f t="shared" si="25"/>
        <v>0</v>
      </c>
      <c r="L337" s="111">
        <f t="shared" si="25"/>
        <v>16013.7</v>
      </c>
      <c r="M337" s="111">
        <f t="shared" si="25"/>
        <v>33204.6</v>
      </c>
      <c r="N337" s="106" t="s">
        <v>25</v>
      </c>
    </row>
    <row r="338" spans="2:14" ht="15.75">
      <c r="B338" s="110" t="s">
        <v>261</v>
      </c>
      <c r="C338" s="107" t="s">
        <v>260</v>
      </c>
      <c r="D338" s="107" t="s">
        <v>17</v>
      </c>
      <c r="E338" s="107" t="s">
        <v>34</v>
      </c>
      <c r="F338" s="107" t="s">
        <v>262</v>
      </c>
      <c r="G338" s="107" t="s">
        <v>263</v>
      </c>
      <c r="H338" s="107" t="s">
        <v>8</v>
      </c>
      <c r="I338" s="108" t="s">
        <v>8</v>
      </c>
      <c r="J338" s="106" t="s">
        <v>261</v>
      </c>
      <c r="K338" s="111">
        <v>0</v>
      </c>
      <c r="L338" s="111">
        <v>16013.7</v>
      </c>
      <c r="M338" s="111">
        <v>33204.6</v>
      </c>
      <c r="N338" s="106" t="s">
        <v>33</v>
      </c>
    </row>
    <row r="339" spans="2:14" ht="15.75">
      <c r="B339" s="110" t="s">
        <v>89</v>
      </c>
      <c r="C339" s="107" t="s">
        <v>260</v>
      </c>
      <c r="D339" s="107" t="s">
        <v>90</v>
      </c>
      <c r="E339" s="107" t="s">
        <v>18</v>
      </c>
      <c r="F339" s="107"/>
      <c r="G339" s="107"/>
      <c r="H339" s="107"/>
      <c r="I339" s="108"/>
      <c r="J339" s="106"/>
      <c r="K339" s="111">
        <f>K341</f>
        <v>342.8</v>
      </c>
      <c r="L339" s="111">
        <f>L341</f>
        <v>342.8</v>
      </c>
      <c r="M339" s="111">
        <f>M341</f>
        <v>342.8</v>
      </c>
      <c r="N339" s="106" t="s">
        <v>261</v>
      </c>
    </row>
    <row r="340" spans="2:14" ht="15.75">
      <c r="B340" s="110" t="s">
        <v>188</v>
      </c>
      <c r="C340" s="107" t="s">
        <v>260</v>
      </c>
      <c r="D340" s="107" t="s">
        <v>90</v>
      </c>
      <c r="E340" s="107" t="s">
        <v>20</v>
      </c>
      <c r="F340" s="107"/>
      <c r="G340" s="107"/>
      <c r="H340" s="107"/>
      <c r="I340" s="108"/>
      <c r="J340" s="106"/>
      <c r="K340" s="111">
        <f>K341</f>
        <v>342.8</v>
      </c>
      <c r="L340" s="111">
        <f>L341</f>
        <v>342.8</v>
      </c>
      <c r="M340" s="111">
        <f>M341</f>
        <v>342.8</v>
      </c>
      <c r="N340" s="106" t="s">
        <v>261</v>
      </c>
    </row>
    <row r="341" spans="2:14" ht="15.75">
      <c r="B341" s="110" t="s">
        <v>273</v>
      </c>
      <c r="C341" s="107" t="s">
        <v>260</v>
      </c>
      <c r="D341" s="107" t="s">
        <v>90</v>
      </c>
      <c r="E341" s="107" t="s">
        <v>20</v>
      </c>
      <c r="F341" s="107" t="s">
        <v>274</v>
      </c>
      <c r="G341" s="107" t="s">
        <v>8</v>
      </c>
      <c r="H341" s="107"/>
      <c r="I341" s="108"/>
      <c r="J341" s="106"/>
      <c r="K341" s="111">
        <v>342.8</v>
      </c>
      <c r="L341" s="111">
        <v>342.8</v>
      </c>
      <c r="M341" s="111">
        <v>342.8</v>
      </c>
      <c r="N341" s="106"/>
    </row>
    <row r="342" spans="2:14" ht="126">
      <c r="B342" s="126" t="s">
        <v>275</v>
      </c>
      <c r="C342" s="107" t="s">
        <v>260</v>
      </c>
      <c r="D342" s="107" t="s">
        <v>90</v>
      </c>
      <c r="E342" s="107" t="s">
        <v>20</v>
      </c>
      <c r="F342" s="107" t="s">
        <v>276</v>
      </c>
      <c r="G342" s="107" t="s">
        <v>8</v>
      </c>
      <c r="H342" s="107"/>
      <c r="I342" s="108"/>
      <c r="J342" s="106"/>
      <c r="K342" s="111">
        <v>342.8</v>
      </c>
      <c r="L342" s="111">
        <v>342.8</v>
      </c>
      <c r="M342" s="111">
        <v>342.8</v>
      </c>
      <c r="N342" s="106"/>
    </row>
    <row r="343" spans="2:14" ht="15.75">
      <c r="B343" s="110" t="s">
        <v>277</v>
      </c>
      <c r="C343" s="107" t="s">
        <v>260</v>
      </c>
      <c r="D343" s="107" t="s">
        <v>90</v>
      </c>
      <c r="E343" s="107" t="s">
        <v>20</v>
      </c>
      <c r="F343" s="107" t="s">
        <v>276</v>
      </c>
      <c r="G343" s="107" t="s">
        <v>278</v>
      </c>
      <c r="H343" s="107"/>
      <c r="I343" s="108"/>
      <c r="J343" s="106"/>
      <c r="K343" s="111">
        <v>342.8</v>
      </c>
      <c r="L343" s="111">
        <v>342.8</v>
      </c>
      <c r="M343" s="111">
        <v>342.8</v>
      </c>
      <c r="N343" s="106"/>
    </row>
    <row r="344" spans="2:14" ht="117" customHeight="1">
      <c r="B344" s="110" t="s">
        <v>264</v>
      </c>
      <c r="C344" s="107" t="s">
        <v>260</v>
      </c>
      <c r="D344" s="107" t="s">
        <v>34</v>
      </c>
      <c r="E344" s="107" t="s">
        <v>18</v>
      </c>
      <c r="F344" s="107" t="s">
        <v>8</v>
      </c>
      <c r="G344" s="107" t="s">
        <v>8</v>
      </c>
      <c r="H344" s="107" t="s">
        <v>8</v>
      </c>
      <c r="I344" s="108" t="s">
        <v>8</v>
      </c>
      <c r="J344" s="106" t="s">
        <v>264</v>
      </c>
      <c r="K344" s="111">
        <f aca="true" t="shared" si="26" ref="K344:M345">K345</f>
        <v>339.5</v>
      </c>
      <c r="L344" s="111">
        <f t="shared" si="26"/>
        <v>0</v>
      </c>
      <c r="M344" s="111">
        <f t="shared" si="26"/>
        <v>0</v>
      </c>
      <c r="N344" s="106"/>
    </row>
    <row r="345" spans="2:14" ht="47.25">
      <c r="B345" s="110" t="s">
        <v>265</v>
      </c>
      <c r="C345" s="107" t="s">
        <v>260</v>
      </c>
      <c r="D345" s="107" t="s">
        <v>34</v>
      </c>
      <c r="E345" s="107" t="s">
        <v>17</v>
      </c>
      <c r="F345" s="107" t="s">
        <v>8</v>
      </c>
      <c r="G345" s="107" t="s">
        <v>8</v>
      </c>
      <c r="H345" s="107" t="s">
        <v>8</v>
      </c>
      <c r="I345" s="108" t="s">
        <v>8</v>
      </c>
      <c r="J345" s="106" t="s">
        <v>265</v>
      </c>
      <c r="K345" s="111">
        <f t="shared" si="26"/>
        <v>339.5</v>
      </c>
      <c r="L345" s="111">
        <f t="shared" si="26"/>
        <v>0</v>
      </c>
      <c r="M345" s="111">
        <f t="shared" si="26"/>
        <v>0</v>
      </c>
      <c r="N345" s="106"/>
    </row>
    <row r="346" spans="2:14" ht="47.25">
      <c r="B346" s="110" t="s">
        <v>266</v>
      </c>
      <c r="C346" s="107" t="s">
        <v>260</v>
      </c>
      <c r="D346" s="107" t="s">
        <v>34</v>
      </c>
      <c r="E346" s="107" t="s">
        <v>17</v>
      </c>
      <c r="F346" s="107" t="s">
        <v>267</v>
      </c>
      <c r="G346" s="107" t="s">
        <v>8</v>
      </c>
      <c r="H346" s="107" t="s">
        <v>8</v>
      </c>
      <c r="I346" s="108" t="s">
        <v>8</v>
      </c>
      <c r="J346" s="106" t="s">
        <v>266</v>
      </c>
      <c r="K346" s="111">
        <f>K348</f>
        <v>339.5</v>
      </c>
      <c r="L346" s="111">
        <f>L348</f>
        <v>0</v>
      </c>
      <c r="M346" s="111">
        <f>M348</f>
        <v>0</v>
      </c>
      <c r="N346" s="106" t="s">
        <v>264</v>
      </c>
    </row>
    <row r="347" spans="2:14" ht="47.25">
      <c r="B347" s="110" t="s">
        <v>268</v>
      </c>
      <c r="C347" s="107" t="s">
        <v>260</v>
      </c>
      <c r="D347" s="107" t="s">
        <v>34</v>
      </c>
      <c r="E347" s="107" t="s">
        <v>17</v>
      </c>
      <c r="F347" s="107" t="s">
        <v>269</v>
      </c>
      <c r="G347" s="107" t="s">
        <v>8</v>
      </c>
      <c r="H347" s="107" t="s">
        <v>8</v>
      </c>
      <c r="I347" s="108" t="s">
        <v>8</v>
      </c>
      <c r="J347" s="106" t="s">
        <v>268</v>
      </c>
      <c r="K347" s="111">
        <f>300+39.5</f>
        <v>339.5</v>
      </c>
      <c r="L347" s="111">
        <v>0</v>
      </c>
      <c r="M347" s="111">
        <v>0</v>
      </c>
      <c r="N347" s="106" t="s">
        <v>265</v>
      </c>
    </row>
    <row r="348" spans="2:14" ht="31.5">
      <c r="B348" s="110" t="s">
        <v>48</v>
      </c>
      <c r="C348" s="107" t="s">
        <v>260</v>
      </c>
      <c r="D348" s="107" t="s">
        <v>34</v>
      </c>
      <c r="E348" s="107" t="s">
        <v>17</v>
      </c>
      <c r="F348" s="107" t="s">
        <v>269</v>
      </c>
      <c r="G348" s="107" t="s">
        <v>49</v>
      </c>
      <c r="H348" s="107" t="s">
        <v>8</v>
      </c>
      <c r="I348" s="108" t="s">
        <v>8</v>
      </c>
      <c r="J348" s="106" t="s">
        <v>48</v>
      </c>
      <c r="K348" s="111">
        <f>300+39.5</f>
        <v>339.5</v>
      </c>
      <c r="L348" s="111">
        <v>0</v>
      </c>
      <c r="M348" s="111">
        <v>0</v>
      </c>
      <c r="N348" s="106" t="s">
        <v>266</v>
      </c>
    </row>
    <row r="349" spans="2:14" ht="31.5">
      <c r="B349" s="127" t="s">
        <v>279</v>
      </c>
      <c r="C349" s="122" t="s">
        <v>8</v>
      </c>
      <c r="D349" s="122" t="s">
        <v>8</v>
      </c>
      <c r="E349" s="122" t="s">
        <v>8</v>
      </c>
      <c r="F349" s="107"/>
      <c r="G349" s="122" t="s">
        <v>8</v>
      </c>
      <c r="H349" s="122" t="s">
        <v>8</v>
      </c>
      <c r="I349" s="123" t="s">
        <v>8</v>
      </c>
      <c r="J349" s="121" t="s">
        <v>279</v>
      </c>
      <c r="K349" s="129">
        <f>K12+K28+K182+K190+K254+K278+K330</f>
        <v>670895.3200000001</v>
      </c>
      <c r="L349" s="129">
        <f>L12+L28+L182+L190+L254+L278+L330</f>
        <v>640547.02</v>
      </c>
      <c r="M349" s="129">
        <f>M12+M28+M182+M190+M254+M278+M330</f>
        <v>664091.5199999999</v>
      </c>
      <c r="N349" s="106" t="s">
        <v>268</v>
      </c>
    </row>
    <row r="350" spans="2:14" ht="15.75">
      <c r="B350" s="132"/>
      <c r="E350" s="116"/>
      <c r="F350" s="124" t="s">
        <v>8</v>
      </c>
      <c r="G350" s="116"/>
      <c r="K350" s="130"/>
      <c r="L350" s="130"/>
      <c r="M350" s="130"/>
      <c r="N350" s="106" t="s">
        <v>48</v>
      </c>
    </row>
    <row r="351" spans="5:14" ht="15.75">
      <c r="E351" s="116"/>
      <c r="F351" s="116"/>
      <c r="G351" s="116"/>
      <c r="N351" s="121" t="s">
        <v>279</v>
      </c>
    </row>
    <row r="354" spans="11:13" ht="12.75">
      <c r="K354" s="115"/>
      <c r="L354" s="115"/>
      <c r="M354" s="115"/>
    </row>
    <row r="355" spans="12:13" ht="12.75">
      <c r="L355" s="115"/>
      <c r="M355" s="115"/>
    </row>
  </sheetData>
  <sheetProtection/>
  <mergeCells count="10">
    <mergeCell ref="L3:M3"/>
    <mergeCell ref="B5:N5"/>
    <mergeCell ref="B6:M6"/>
    <mergeCell ref="B9:B10"/>
    <mergeCell ref="C9:I9"/>
    <mergeCell ref="J9:J10"/>
    <mergeCell ref="K9:K10"/>
    <mergeCell ref="L9:L10"/>
    <mergeCell ref="M9:M10"/>
    <mergeCell ref="N9:N10"/>
  </mergeCells>
  <printOptions/>
  <pageMargins left="0.2755905511811024" right="0.1968503937007874" top="0.15748031496062992" bottom="0.2362204724409449" header="0" footer="0"/>
  <pageSetup fitToHeight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nvp</cp:lastModifiedBy>
  <cp:lastPrinted>2012-01-23T15:34:50Z</cp:lastPrinted>
  <dcterms:created xsi:type="dcterms:W3CDTF">2006-02-07T16:01:49Z</dcterms:created>
  <dcterms:modified xsi:type="dcterms:W3CDTF">2012-07-19T05:23:45Z</dcterms:modified>
  <cp:category/>
  <cp:version/>
  <cp:contentType/>
  <cp:contentStatus/>
</cp:coreProperties>
</file>