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<sst xmlns="http://schemas.openxmlformats.org/spreadsheetml/2006/main" count="104" uniqueCount="81">
  <si>
    <t>КВД</t>
  </si>
  <si>
    <t>КОСГУ</t>
  </si>
  <si>
    <t>Наименование КВД</t>
  </si>
  <si>
    <t>Бюджетные назначения 2012  год</t>
  </si>
  <si>
    <t>1.00.00.00.0.00.0.000</t>
  </si>
  <si>
    <t>0.0.0</t>
  </si>
  <si>
    <t>НАЛОГОВЫЕ И НЕНАЛОГОВЫЕ ДОХОДЫ</t>
  </si>
  <si>
    <t/>
  </si>
  <si>
    <t>1.01.00.00.0.00.0.000</t>
  </si>
  <si>
    <t>НАЛОГИ НА ПРИБЫЛЬ, ДОХОДЫ</t>
  </si>
  <si>
    <t>1.01.02.00.0.01.0.000</t>
  </si>
  <si>
    <t>1.1.0</t>
  </si>
  <si>
    <t>Налог на доходы физических лиц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</si>
  <si>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</si>
  <si>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</si>
  <si>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</si>
  <si>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</si>
  <si>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</si>
  <si>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</si>
  <si>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</si>
  <si>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</si>
  <si>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</si>
  <si>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</si>
  <si>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</si>
  <si>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</si>
  <si>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1.2.0</t>
  </si>
  <si>
    <t>1.11.01.05.0.05.0.000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</si>
  <si>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</si>
  <si>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1.11.02.03.3.05.0.000</t>
  </si>
  <si>
    <t>Доходы от размещения временно свободных средств бюджетов муниципальных районов</t>
  </si>
  <si>
    <t>1.11.03.05.0.05.0.000</t>
  </si>
  <si>
    <t>Проценты, полученные от предоставления бюджетных кредитов внутри страны за счет средств бюджетов муниципальных районов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</si>
  <si>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</si>
  <si>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</si>
  <si>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</si>
  <si>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</si>
  <si>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1.11.05.03.5.05.0.000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</si>
  <si>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</si>
  <si>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1.11.09.04.5.05.0.000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</si>
  <si>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</si>
  <si>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1.12.00.00.0.00.0.000</t>
  </si>
  <si>
    <t>ПЛАТЕЖИ ПРИ ПОЛЬЗОВАНИИ ПРИРОДНЫМИ РЕСУРСАМИ</t>
  </si>
  <si>
    <t>1.12.01.00.0.01.0.000</t>
  </si>
  <si>
    <t>Плата за негативное воздействие на окружающую среду</t>
  </si>
  <si>
    <t>1.13.00.00.0.00.0.000</t>
  </si>
  <si>
    <t>ДОХОДЫ ОТ ОКАЗАНИЯ ПЛАТНЫХ УСЛУГ И КОМПЕНСАЦИИ ЗАТРАТ ГОСУДАРСТВА</t>
  </si>
  <si>
    <t>1.3.0</t>
  </si>
  <si>
    <t>1.13.01.99.5.05.0.000</t>
  </si>
  <si>
    <t>Прочие доходы от оказания платных услуг (работ) получателями средств бюджетов муниципальных районов</t>
  </si>
  <si>
    <t>1.14.00.00.0.00.0.000</t>
  </si>
  <si>
    <t>ДОХОДЫ ОТ ПРОДАЖИ МАТЕРИАЛЬНЫХ И НЕМАТЕРИАЛЬНЫХ АКТИВОВ</t>
  </si>
  <si>
    <t>4.1.0</t>
  </si>
  <si>
    <t>1.14.02.05.3.05.0.000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</si>
  <si>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</si>
  <si>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4.3.0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</si>
  <si>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</si>
  <si>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</si>
  <si>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</si>
  <si>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</si>
  <si>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</si>
  <si>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</si>
  <si>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1.8.0</t>
  </si>
  <si>
    <t>1.17.01.05.0.05.0.000</t>
  </si>
  <si>
    <t>Невыясненные поступления, зачисляемые в бюджеты муниципальных районов</t>
  </si>
  <si>
    <t>1.17.05.05.0.05.0.000</t>
  </si>
  <si>
    <t>Прочие неналоговые доходы бюджетов муниципальных районов</t>
  </si>
  <si>
    <t>2.00.00.00.0.00.0.000</t>
  </si>
  <si>
    <t>БЕЗВОЗМЕЗДНЫЕ ПОСТУПЛЕНИЯ</t>
  </si>
  <si>
    <t>2.02.02.00.0.00.0.000</t>
  </si>
  <si>
    <t>1.5.1</t>
  </si>
  <si>
    <t>Субсидии бюджетам субъектов Российской Федерации и муниципальных образований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</si>
  <si>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</si>
  <si>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</si>
  <si>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</si>
  <si>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</si>
  <si>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Зачислено на 01.03.12</t>
  </si>
  <si>
    <t>план 2 мес</t>
  </si>
  <si>
    <t>отклонение от плана 2 мес</t>
  </si>
  <si>
    <t>Поправки</t>
  </si>
  <si>
    <t>Ожидаемое в 2012 г.</t>
  </si>
  <si>
    <t xml:space="preserve">Ожидаемое исполнение по доходам бюджета Городищенского муниципального района за  2012г.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</si>
</sst>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 Narrow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11" xfId="52" applyNumberFormat="1" applyFont="1" applyBorder="1" applyAlignment="1">
      <alignment horizontal="left"/>
      <protection/>
    </xf>
    <xf numFmtId="4" fontId="3" fillId="0" borderId="11" xfId="52" applyNumberFormat="1" applyFont="1" applyBorder="1" applyAlignment="1">
      <alignment horizontal="right" vertical="center" wrapText="1"/>
      <protection/>
    </xf>
    <xf numFmtId="4" fontId="3" fillId="0" borderId="11" xfId="52" applyNumberFormat="1" applyFont="1" applyBorder="1" applyAlignment="1">
      <alignment horizontal="right"/>
      <protection/>
    </xf>
    <xf numFmtId="164" fontId="3" fillId="0" borderId="11" xfId="52" applyNumberFormat="1" applyFont="1" applyBorder="1" applyAlignment="1">
      <alignment horizontal="left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1" xfId="52" applyNumberFormat="1" applyFont="1" applyFill="1" applyBorder="1" applyAlignment="1">
      <alignment horizontal="center" vertical="center" wrapText="1"/>
      <protection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4" fontId="3" fillId="33" borderId="11" xfId="52" applyNumberFormat="1" applyFont="1" applyFill="1" applyBorder="1" applyAlignment="1">
      <alignment horizontal="right" vertical="center" wrapText="1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3" fillId="33" borderId="12" xfId="52" applyNumberFormat="1" applyFont="1" applyFill="1" applyBorder="1" applyAlignment="1">
      <alignment horizontal="right" vertical="center" wrapText="1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5" fillId="0" borderId="13" xfId="52" applyNumberFormat="1" applyFont="1" applyFill="1" applyBorder="1" applyAlignment="1">
      <alignment horizontal="center" vertical="center" wrapText="1"/>
      <protection/>
    </xf>
    <xf numFmtId="43" fontId="6" fillId="0" borderId="15" xfId="59" applyFont="1" applyBorder="1" applyAlignment="1">
      <alignment horizontal="center" vertical="center" wrapText="1"/>
    </xf>
    <xf numFmtId="43" fontId="1" fillId="0" borderId="0" xfId="59" applyFont="1" applyBorder="1" applyAlignment="1">
      <alignment horizontal="center" wrapText="1"/>
    </xf>
    <xf numFmtId="43" fontId="1" fillId="0" borderId="0" xfId="59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9">
      <selection activeCell="L33" sqref="L33"/>
    </sheetView>
  </sheetViews>
  <sheetFormatPr defaultColWidth="9.140625" defaultRowHeight="12" customHeight="1"/>
  <cols>
    <col min="1" max="1" width="14.28125" style="0" customWidth="1"/>
    <col min="2" max="2" width="4.28125" style="0" customWidth="1"/>
    <col min="3" max="3" width="38.7109375" style="0" customWidth="1"/>
    <col min="4" max="4" width="11.00390625" style="0" customWidth="1"/>
    <col min="5" max="5" width="10.00390625" style="0" hidden="1" customWidth="1"/>
    <col min="6" max="6" width="10.28125" style="0" customWidth="1"/>
    <col min="7" max="7" width="11.421875" style="0" hidden="1" customWidth="1"/>
    <col min="8" max="8" width="10.421875" style="0" hidden="1" customWidth="1"/>
    <col min="9" max="9" width="11.140625" style="0" customWidth="1"/>
  </cols>
  <sheetData>
    <row r="1" spans="1:9" ht="32.25" customHeight="1">
      <c r="A1" s="20" t="s">
        <v>80</v>
      </c>
      <c r="B1" s="21"/>
      <c r="C1" s="22"/>
      <c r="D1" s="22"/>
      <c r="E1" s="22"/>
      <c r="F1" s="22"/>
      <c r="G1" s="23"/>
      <c r="H1" s="23"/>
      <c r="I1" s="23"/>
    </row>
    <row r="2" ht="3.75" customHeight="1"/>
    <row r="3" spans="1:9" ht="32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76</v>
      </c>
      <c r="F3" s="17" t="s">
        <v>75</v>
      </c>
      <c r="G3" s="18" t="s">
        <v>77</v>
      </c>
      <c r="H3" s="19" t="s">
        <v>78</v>
      </c>
      <c r="I3" s="19" t="s">
        <v>79</v>
      </c>
    </row>
    <row r="4" spans="1:9" ht="13.5" customHeight="1">
      <c r="A4" s="10" t="s">
        <v>4</v>
      </c>
      <c r="B4" s="11" t="s">
        <v>5</v>
      </c>
      <c r="C4" s="12" t="s">
        <v>6</v>
      </c>
      <c r="D4" s="13">
        <f aca="true" t="shared" si="0" ref="D4:I4">D6+D7+D10+D11+D12+D20+D22+D24+D27+D28</f>
        <v>232133800</v>
      </c>
      <c r="E4" s="13">
        <f t="shared" si="0"/>
        <v>38688806.66666667</v>
      </c>
      <c r="F4" s="13">
        <f t="shared" si="0"/>
        <v>35578825.99999999</v>
      </c>
      <c r="G4" s="13">
        <f t="shared" si="0"/>
        <v>-3109980.666666669</v>
      </c>
      <c r="H4" s="13">
        <f t="shared" si="0"/>
        <v>25249337.98</v>
      </c>
      <c r="I4" s="13">
        <f t="shared" si="0"/>
        <v>257423537.98</v>
      </c>
    </row>
    <row r="5" spans="1:9" ht="11.25" customHeight="1">
      <c r="A5" s="1" t="s">
        <v>8</v>
      </c>
      <c r="B5" s="3" t="s">
        <v>5</v>
      </c>
      <c r="C5" s="5" t="s">
        <v>9</v>
      </c>
      <c r="D5" s="7">
        <v>182333970</v>
      </c>
      <c r="E5" s="14">
        <f aca="true" t="shared" si="1" ref="E5:E34">D5/12*2</f>
        <v>30388995</v>
      </c>
      <c r="F5" s="7">
        <v>29574179.83</v>
      </c>
      <c r="G5" s="16">
        <f aca="true" t="shared" si="2" ref="G5:G34">F5-E5</f>
        <v>-814815.1700000018</v>
      </c>
      <c r="H5" s="7">
        <v>25249337.98</v>
      </c>
      <c r="I5" s="7">
        <f aca="true" t="shared" si="3" ref="I5:I30">D5+H5</f>
        <v>207583307.98</v>
      </c>
    </row>
    <row r="6" spans="1:9" ht="11.25" customHeight="1">
      <c r="A6" s="1" t="s">
        <v>10</v>
      </c>
      <c r="B6" s="3" t="s">
        <v>11</v>
      </c>
      <c r="C6" s="5" t="s">
        <v>12</v>
      </c>
      <c r="D6" s="7">
        <v>182333970</v>
      </c>
      <c r="E6" s="14">
        <f t="shared" si="1"/>
        <v>30388995</v>
      </c>
      <c r="F6" s="7">
        <v>29574179.83</v>
      </c>
      <c r="G6" s="16">
        <f t="shared" si="2"/>
        <v>-814815.1700000018</v>
      </c>
      <c r="H6" s="7">
        <v>25249337.98</v>
      </c>
      <c r="I6" s="7">
        <f t="shared" si="3"/>
        <v>207583307.98</v>
      </c>
    </row>
    <row r="7" spans="1:9" ht="12" customHeight="1">
      <c r="A7" s="10" t="s">
        <v>13</v>
      </c>
      <c r="B7" s="11" t="s">
        <v>5</v>
      </c>
      <c r="C7" s="12" t="s">
        <v>14</v>
      </c>
      <c r="D7" s="13">
        <f aca="true" t="shared" si="4" ref="D7:I7">D8+D9</f>
        <v>15119800</v>
      </c>
      <c r="E7" s="13">
        <f t="shared" si="4"/>
        <v>2519966.666666667</v>
      </c>
      <c r="F7" s="13">
        <f t="shared" si="4"/>
        <v>2906798.79</v>
      </c>
      <c r="G7" s="13">
        <f t="shared" si="4"/>
        <v>386832.1233333331</v>
      </c>
      <c r="H7" s="13">
        <f t="shared" si="4"/>
        <v>0</v>
      </c>
      <c r="I7" s="13">
        <f t="shared" si="4"/>
        <v>15119800</v>
      </c>
    </row>
    <row r="8" spans="1:9" ht="21" customHeight="1">
      <c r="A8" s="1" t="s">
        <v>15</v>
      </c>
      <c r="B8" s="3" t="s">
        <v>11</v>
      </c>
      <c r="C8" s="5" t="s">
        <v>16</v>
      </c>
      <c r="D8" s="7">
        <v>14004800</v>
      </c>
      <c r="E8" s="14">
        <f t="shared" si="1"/>
        <v>2334133.3333333335</v>
      </c>
      <c r="F8" s="7">
        <v>2835950.46</v>
      </c>
      <c r="G8" s="16">
        <f t="shared" si="2"/>
        <v>501817.1266666665</v>
      </c>
      <c r="H8" s="7"/>
      <c r="I8" s="7">
        <f t="shared" si="3"/>
        <v>14004800</v>
      </c>
    </row>
    <row r="9" spans="1:9" ht="14.25" customHeight="1">
      <c r="A9" s="1" t="s">
        <v>17</v>
      </c>
      <c r="B9" s="3" t="s">
        <v>11</v>
      </c>
      <c r="C9" s="5" t="s">
        <v>18</v>
      </c>
      <c r="D9" s="7">
        <v>1115000</v>
      </c>
      <c r="E9" s="14">
        <f t="shared" si="1"/>
        <v>185833.33333333334</v>
      </c>
      <c r="F9" s="7">
        <v>70848.33</v>
      </c>
      <c r="G9" s="16">
        <f t="shared" si="2"/>
        <v>-114985.00333333334</v>
      </c>
      <c r="H9" s="7"/>
      <c r="I9" s="7">
        <f t="shared" si="3"/>
        <v>1115000</v>
      </c>
    </row>
    <row r="10" spans="1:9" ht="11.25" customHeight="1">
      <c r="A10" s="10" t="s">
        <v>19</v>
      </c>
      <c r="B10" s="11" t="s">
        <v>5</v>
      </c>
      <c r="C10" s="12" t="s">
        <v>20</v>
      </c>
      <c r="D10" s="13">
        <v>4305677</v>
      </c>
      <c r="E10" s="13">
        <f t="shared" si="1"/>
        <v>717612.8333333334</v>
      </c>
      <c r="F10" s="13">
        <v>414359.67</v>
      </c>
      <c r="G10" s="15">
        <f t="shared" si="2"/>
        <v>-303253.1633333334</v>
      </c>
      <c r="H10" s="7"/>
      <c r="I10" s="7">
        <f t="shared" si="3"/>
        <v>4305677</v>
      </c>
    </row>
    <row r="11" spans="1:9" ht="12" customHeight="1">
      <c r="A11" s="10" t="s">
        <v>21</v>
      </c>
      <c r="B11" s="11" t="s">
        <v>5</v>
      </c>
      <c r="C11" s="12" t="s">
        <v>22</v>
      </c>
      <c r="D11" s="13">
        <v>1053</v>
      </c>
      <c r="E11" s="13">
        <f t="shared" si="1"/>
        <v>175.5</v>
      </c>
      <c r="F11" s="13"/>
      <c r="G11" s="15">
        <f t="shared" si="2"/>
        <v>-175.5</v>
      </c>
      <c r="H11" s="7"/>
      <c r="I11" s="7">
        <f t="shared" si="3"/>
        <v>1053</v>
      </c>
    </row>
    <row r="12" spans="1:9" ht="24" customHeight="1">
      <c r="A12" s="10" t="s">
        <v>23</v>
      </c>
      <c r="B12" s="11" t="s">
        <v>5</v>
      </c>
      <c r="C12" s="12" t="s">
        <v>24</v>
      </c>
      <c r="D12" s="13">
        <f aca="true" t="shared" si="5" ref="D12:I12">D13+D14+D15+D16+D19</f>
        <v>14735000</v>
      </c>
      <c r="E12" s="13">
        <f t="shared" si="5"/>
        <v>2455833.333333333</v>
      </c>
      <c r="F12" s="13">
        <f t="shared" si="5"/>
        <v>1430169.77</v>
      </c>
      <c r="G12" s="13">
        <f t="shared" si="5"/>
        <v>-1025663.5633333335</v>
      </c>
      <c r="H12" s="13">
        <f t="shared" si="5"/>
        <v>0</v>
      </c>
      <c r="I12" s="13">
        <f t="shared" si="5"/>
        <v>14735000</v>
      </c>
    </row>
    <row r="13" spans="1:9" ht="24.75" customHeight="1">
      <c r="A13" s="1" t="s">
        <v>26</v>
      </c>
      <c r="B13" s="3" t="s">
        <v>25</v>
      </c>
      <c r="C13" s="5" t="s">
        <v>27</v>
      </c>
      <c r="D13" s="7">
        <v>14000</v>
      </c>
      <c r="E13" s="14">
        <f t="shared" si="1"/>
        <v>2333.3333333333335</v>
      </c>
      <c r="F13" s="7"/>
      <c r="G13" s="16">
        <f t="shared" si="2"/>
        <v>-2333.3333333333335</v>
      </c>
      <c r="H13" s="7"/>
      <c r="I13" s="7">
        <f t="shared" si="3"/>
        <v>14000</v>
      </c>
    </row>
    <row r="14" spans="1:9" ht="24.75" customHeight="1">
      <c r="A14" s="1" t="s">
        <v>28</v>
      </c>
      <c r="B14" s="3" t="s">
        <v>25</v>
      </c>
      <c r="C14" s="5" t="s">
        <v>29</v>
      </c>
      <c r="D14" s="7">
        <v>1000</v>
      </c>
      <c r="E14" s="14">
        <f t="shared" si="1"/>
        <v>166.66666666666666</v>
      </c>
      <c r="F14" s="7">
        <v>15830.21</v>
      </c>
      <c r="G14" s="16">
        <f t="shared" si="2"/>
        <v>15663.543333333333</v>
      </c>
      <c r="H14" s="7"/>
      <c r="I14" s="7">
        <f t="shared" si="3"/>
        <v>1000</v>
      </c>
    </row>
    <row r="15" spans="1:9" ht="24.75" customHeight="1">
      <c r="A15" s="1" t="s">
        <v>30</v>
      </c>
      <c r="B15" s="3" t="s">
        <v>25</v>
      </c>
      <c r="C15" s="5" t="s">
        <v>31</v>
      </c>
      <c r="D15" s="7">
        <v>1000</v>
      </c>
      <c r="E15" s="14">
        <f t="shared" si="1"/>
        <v>166.66666666666666</v>
      </c>
      <c r="F15" s="7"/>
      <c r="G15" s="16">
        <f t="shared" si="2"/>
        <v>-166.66666666666666</v>
      </c>
      <c r="H15" s="7"/>
      <c r="I15" s="7">
        <f t="shared" si="3"/>
        <v>1000</v>
      </c>
    </row>
    <row r="16" spans="1:9" ht="24.75" customHeight="1">
      <c r="A16" s="1" t="s">
        <v>32</v>
      </c>
      <c r="B16" s="3" t="s">
        <v>25</v>
      </c>
      <c r="C16" s="9" t="s">
        <v>33</v>
      </c>
      <c r="D16" s="7">
        <f>D17+D18</f>
        <v>13119000</v>
      </c>
      <c r="E16" s="14">
        <f t="shared" si="1"/>
        <v>2186500</v>
      </c>
      <c r="F16" s="7">
        <v>1110126.33</v>
      </c>
      <c r="G16" s="16">
        <f t="shared" si="2"/>
        <v>-1076373.67</v>
      </c>
      <c r="H16" s="7"/>
      <c r="I16" s="7">
        <f t="shared" si="3"/>
        <v>13119000</v>
      </c>
    </row>
    <row r="17" spans="1:9" ht="24.75" customHeight="1">
      <c r="A17" s="1" t="s">
        <v>34</v>
      </c>
      <c r="B17" s="3" t="s">
        <v>25</v>
      </c>
      <c r="C17" s="9" t="s">
        <v>35</v>
      </c>
      <c r="D17" s="7">
        <v>11719000</v>
      </c>
      <c r="E17" s="14">
        <f t="shared" si="1"/>
        <v>1953166.6666666667</v>
      </c>
      <c r="F17" s="7">
        <v>909642.48</v>
      </c>
      <c r="G17" s="16">
        <f t="shared" si="2"/>
        <v>-1043524.1866666668</v>
      </c>
      <c r="H17" s="7"/>
      <c r="I17" s="7">
        <f t="shared" si="3"/>
        <v>11719000</v>
      </c>
    </row>
    <row r="18" spans="1:9" ht="24.75" customHeight="1">
      <c r="A18" s="1" t="s">
        <v>36</v>
      </c>
      <c r="B18" s="3" t="s">
        <v>25</v>
      </c>
      <c r="C18" s="5" t="s">
        <v>37</v>
      </c>
      <c r="D18" s="7">
        <v>1400000</v>
      </c>
      <c r="E18" s="14">
        <f t="shared" si="1"/>
        <v>233333.33333333334</v>
      </c>
      <c r="F18" s="7">
        <v>200483.85</v>
      </c>
      <c r="G18" s="16">
        <f t="shared" si="2"/>
        <v>-32849.48333333334</v>
      </c>
      <c r="H18" s="7"/>
      <c r="I18" s="7">
        <f t="shared" si="3"/>
        <v>1400000</v>
      </c>
    </row>
    <row r="19" spans="1:9" ht="24.75" customHeight="1">
      <c r="A19" s="1" t="s">
        <v>38</v>
      </c>
      <c r="B19" s="3" t="s">
        <v>25</v>
      </c>
      <c r="C19" s="5" t="s">
        <v>39</v>
      </c>
      <c r="D19" s="7">
        <v>1600000</v>
      </c>
      <c r="E19" s="14">
        <f t="shared" si="1"/>
        <v>266666.6666666667</v>
      </c>
      <c r="F19" s="7">
        <v>304213.23</v>
      </c>
      <c r="G19" s="16">
        <f t="shared" si="2"/>
        <v>37546.563333333295</v>
      </c>
      <c r="H19" s="7"/>
      <c r="I19" s="7">
        <f t="shared" si="3"/>
        <v>1600000</v>
      </c>
    </row>
    <row r="20" spans="1:9" ht="23.25" customHeight="1">
      <c r="A20" s="10" t="s">
        <v>40</v>
      </c>
      <c r="B20" s="11" t="s">
        <v>5</v>
      </c>
      <c r="C20" s="12" t="s">
        <v>41</v>
      </c>
      <c r="D20" s="13">
        <f aca="true" t="shared" si="6" ref="D20:I20">D21</f>
        <v>3958000</v>
      </c>
      <c r="E20" s="13">
        <f t="shared" si="6"/>
        <v>659666.6666666666</v>
      </c>
      <c r="F20" s="13">
        <f t="shared" si="6"/>
        <v>0</v>
      </c>
      <c r="G20" s="13">
        <f t="shared" si="6"/>
        <v>-659666.6666666666</v>
      </c>
      <c r="H20" s="13">
        <f t="shared" si="6"/>
        <v>0</v>
      </c>
      <c r="I20" s="13">
        <f t="shared" si="6"/>
        <v>3958000</v>
      </c>
    </row>
    <row r="21" spans="1:9" ht="12" customHeight="1">
      <c r="A21" s="1" t="s">
        <v>42</v>
      </c>
      <c r="B21" s="3" t="s">
        <v>25</v>
      </c>
      <c r="C21" s="5" t="s">
        <v>43</v>
      </c>
      <c r="D21" s="7">
        <v>3958000</v>
      </c>
      <c r="E21" s="14">
        <f t="shared" si="1"/>
        <v>659666.6666666666</v>
      </c>
      <c r="F21" s="7"/>
      <c r="G21" s="16">
        <f t="shared" si="2"/>
        <v>-659666.6666666666</v>
      </c>
      <c r="H21" s="7"/>
      <c r="I21" s="7">
        <f t="shared" si="3"/>
        <v>3958000</v>
      </c>
    </row>
    <row r="22" spans="1:9" ht="24.75" customHeight="1">
      <c r="A22" s="10" t="s">
        <v>44</v>
      </c>
      <c r="B22" s="11" t="s">
        <v>5</v>
      </c>
      <c r="C22" s="12" t="s">
        <v>45</v>
      </c>
      <c r="D22" s="13">
        <f aca="true" t="shared" si="7" ref="D22:I22">D23</f>
        <v>2000000</v>
      </c>
      <c r="E22" s="13">
        <f t="shared" si="7"/>
        <v>333333.3333333333</v>
      </c>
      <c r="F22" s="13">
        <f t="shared" si="7"/>
        <v>68431.41</v>
      </c>
      <c r="G22" s="13">
        <f t="shared" si="7"/>
        <v>-264901.92333333334</v>
      </c>
      <c r="H22" s="13">
        <f t="shared" si="7"/>
        <v>0</v>
      </c>
      <c r="I22" s="13">
        <f t="shared" si="7"/>
        <v>2000000</v>
      </c>
    </row>
    <row r="23" spans="1:9" ht="12.75" customHeight="1">
      <c r="A23" s="1" t="s">
        <v>47</v>
      </c>
      <c r="B23" s="3" t="s">
        <v>46</v>
      </c>
      <c r="C23" s="5" t="s">
        <v>48</v>
      </c>
      <c r="D23" s="7">
        <v>2000000</v>
      </c>
      <c r="E23" s="14">
        <f t="shared" si="1"/>
        <v>333333.3333333333</v>
      </c>
      <c r="F23" s="7">
        <v>68431.41</v>
      </c>
      <c r="G23" s="16">
        <f t="shared" si="2"/>
        <v>-264901.92333333334</v>
      </c>
      <c r="H23" s="7"/>
      <c r="I23" s="7">
        <f t="shared" si="3"/>
        <v>2000000</v>
      </c>
    </row>
    <row r="24" spans="1:9" ht="23.25" customHeight="1">
      <c r="A24" s="10" t="s">
        <v>49</v>
      </c>
      <c r="B24" s="11" t="s">
        <v>5</v>
      </c>
      <c r="C24" s="12" t="s">
        <v>50</v>
      </c>
      <c r="D24" s="13">
        <f aca="true" t="shared" si="8" ref="D24:I24">D25+D26</f>
        <v>5826140</v>
      </c>
      <c r="E24" s="13">
        <f t="shared" si="8"/>
        <v>971023.3333333334</v>
      </c>
      <c r="F24" s="13">
        <f t="shared" si="8"/>
        <v>817589.64</v>
      </c>
      <c r="G24" s="13">
        <f t="shared" si="8"/>
        <v>-153433.6933333333</v>
      </c>
      <c r="H24" s="13">
        <f t="shared" si="8"/>
        <v>0</v>
      </c>
      <c r="I24" s="13">
        <f t="shared" si="8"/>
        <v>5826140</v>
      </c>
    </row>
    <row r="25" spans="1:9" ht="24.75" customHeight="1">
      <c r="A25" s="1" t="s">
        <v>52</v>
      </c>
      <c r="B25" s="3" t="s">
        <v>51</v>
      </c>
      <c r="C25" s="5" t="s">
        <v>53</v>
      </c>
      <c r="D25" s="7">
        <v>4500000</v>
      </c>
      <c r="E25" s="14">
        <f t="shared" si="1"/>
        <v>750000</v>
      </c>
      <c r="F25" s="7">
        <v>557663.3</v>
      </c>
      <c r="G25" s="16">
        <f t="shared" si="2"/>
        <v>-192336.69999999995</v>
      </c>
      <c r="H25" s="7"/>
      <c r="I25" s="7">
        <f t="shared" si="3"/>
        <v>4500000</v>
      </c>
    </row>
    <row r="26" spans="1:9" ht="24.75" customHeight="1">
      <c r="A26" s="1" t="s">
        <v>55</v>
      </c>
      <c r="B26" s="3" t="s">
        <v>54</v>
      </c>
      <c r="C26" s="5" t="s">
        <v>56</v>
      </c>
      <c r="D26" s="7">
        <v>1326140</v>
      </c>
      <c r="E26" s="14">
        <f t="shared" si="1"/>
        <v>221023.33333333334</v>
      </c>
      <c r="F26" s="7">
        <v>259926.34</v>
      </c>
      <c r="G26" s="16">
        <f t="shared" si="2"/>
        <v>38903.00666666665</v>
      </c>
      <c r="H26" s="7"/>
      <c r="I26" s="7">
        <f t="shared" si="3"/>
        <v>1326140</v>
      </c>
    </row>
    <row r="27" spans="1:9" ht="11.25" customHeight="1">
      <c r="A27" s="10" t="s">
        <v>57</v>
      </c>
      <c r="B27" s="11" t="s">
        <v>5</v>
      </c>
      <c r="C27" s="12" t="s">
        <v>58</v>
      </c>
      <c r="D27" s="13">
        <v>3853200</v>
      </c>
      <c r="E27" s="13">
        <f t="shared" si="1"/>
        <v>642200</v>
      </c>
      <c r="F27" s="13">
        <v>222562.23</v>
      </c>
      <c r="G27" s="15">
        <f t="shared" si="2"/>
        <v>-419637.77</v>
      </c>
      <c r="H27" s="7"/>
      <c r="I27" s="7">
        <v>3894560</v>
      </c>
    </row>
    <row r="28" spans="1:9" ht="13.5" customHeight="1">
      <c r="A28" s="10" t="s">
        <v>59</v>
      </c>
      <c r="B28" s="11" t="s">
        <v>5</v>
      </c>
      <c r="C28" s="12" t="s">
        <v>60</v>
      </c>
      <c r="D28" s="13">
        <v>960</v>
      </c>
      <c r="E28" s="13">
        <f>E29+E30</f>
        <v>0</v>
      </c>
      <c r="F28" s="13">
        <f>F29+F30</f>
        <v>144734.66</v>
      </c>
      <c r="G28" s="13">
        <f>G29+G30</f>
        <v>144734.66</v>
      </c>
      <c r="H28" s="13">
        <f>H29+H30</f>
        <v>0</v>
      </c>
      <c r="I28" s="13">
        <f>I29+I30</f>
        <v>0</v>
      </c>
    </row>
    <row r="29" spans="1:9" ht="22.5" customHeight="1">
      <c r="A29" s="1" t="s">
        <v>62</v>
      </c>
      <c r="B29" s="3" t="s">
        <v>61</v>
      </c>
      <c r="C29" s="5" t="s">
        <v>63</v>
      </c>
      <c r="D29" s="7"/>
      <c r="E29" s="14">
        <f t="shared" si="1"/>
        <v>0</v>
      </c>
      <c r="F29" s="7">
        <v>118814.66</v>
      </c>
      <c r="G29" s="16">
        <f t="shared" si="2"/>
        <v>118814.66</v>
      </c>
      <c r="H29" s="7"/>
      <c r="I29" s="7">
        <f t="shared" si="3"/>
        <v>0</v>
      </c>
    </row>
    <row r="30" spans="1:9" ht="22.5" customHeight="1">
      <c r="A30" s="1" t="s">
        <v>64</v>
      </c>
      <c r="B30" s="3" t="s">
        <v>61</v>
      </c>
      <c r="C30" s="5" t="s">
        <v>65</v>
      </c>
      <c r="D30" s="7"/>
      <c r="E30" s="14">
        <f t="shared" si="1"/>
        <v>0</v>
      </c>
      <c r="F30" s="7">
        <v>25920</v>
      </c>
      <c r="G30" s="16">
        <f t="shared" si="2"/>
        <v>25920</v>
      </c>
      <c r="H30" s="7"/>
      <c r="I30" s="7">
        <f t="shared" si="3"/>
        <v>0</v>
      </c>
    </row>
    <row r="31" spans="1:9" ht="24.75" customHeight="1">
      <c r="A31" s="1" t="s">
        <v>66</v>
      </c>
      <c r="B31" s="3" t="s">
        <v>5</v>
      </c>
      <c r="C31" s="5" t="s">
        <v>67</v>
      </c>
      <c r="D31" s="7">
        <v>434062400</v>
      </c>
      <c r="E31" s="14">
        <f t="shared" si="1"/>
        <v>72343733.33333333</v>
      </c>
      <c r="F31" s="7">
        <v>58134211.05</v>
      </c>
      <c r="G31" s="16">
        <f t="shared" si="2"/>
        <v>-14209522.283333331</v>
      </c>
      <c r="H31" s="7"/>
      <c r="I31" s="7">
        <v>466980114.3</v>
      </c>
    </row>
    <row r="32" spans="1:9" ht="24.75" customHeight="1">
      <c r="A32" s="1" t="s">
        <v>68</v>
      </c>
      <c r="B32" s="3" t="s">
        <v>69</v>
      </c>
      <c r="C32" s="5" t="s">
        <v>70</v>
      </c>
      <c r="D32" s="7">
        <v>72409800</v>
      </c>
      <c r="E32" s="14">
        <f t="shared" si="1"/>
        <v>12068300</v>
      </c>
      <c r="F32" s="7">
        <v>9444400</v>
      </c>
      <c r="G32" s="16">
        <f t="shared" si="2"/>
        <v>-2623900</v>
      </c>
      <c r="H32" s="7"/>
      <c r="I32" s="7">
        <v>97369400</v>
      </c>
    </row>
    <row r="33" spans="1:9" ht="24.75" customHeight="1">
      <c r="A33" s="1" t="s">
        <v>71</v>
      </c>
      <c r="B33" s="3" t="s">
        <v>69</v>
      </c>
      <c r="C33" s="5" t="s">
        <v>72</v>
      </c>
      <c r="D33" s="7">
        <v>361504900</v>
      </c>
      <c r="E33" s="14">
        <f t="shared" si="1"/>
        <v>60250816.666666664</v>
      </c>
      <c r="F33" s="7">
        <v>46877033.77</v>
      </c>
      <c r="G33" s="16">
        <f t="shared" si="2"/>
        <v>-13373782.89666666</v>
      </c>
      <c r="H33" s="7"/>
      <c r="I33" s="7">
        <v>367034100</v>
      </c>
    </row>
    <row r="34" spans="1:9" ht="24.75" customHeight="1">
      <c r="A34" s="1" t="s">
        <v>73</v>
      </c>
      <c r="B34" s="3" t="s">
        <v>69</v>
      </c>
      <c r="C34" s="5" t="s">
        <v>74</v>
      </c>
      <c r="D34" s="7">
        <v>147700</v>
      </c>
      <c r="E34" s="14">
        <f t="shared" si="1"/>
        <v>24616.666666666668</v>
      </c>
      <c r="F34" s="7">
        <v>1812777.28</v>
      </c>
      <c r="G34" s="16">
        <f t="shared" si="2"/>
        <v>1788160.6133333333</v>
      </c>
      <c r="H34" s="7"/>
      <c r="I34" s="7">
        <v>2576614.3</v>
      </c>
    </row>
    <row r="35" spans="1:9" ht="12" customHeight="1">
      <c r="A35" s="2" t="s">
        <v>7</v>
      </c>
      <c r="B35" s="4"/>
      <c r="C35" s="6"/>
      <c r="D35" s="8">
        <f aca="true" t="shared" si="9" ref="D35:I35">D4+D31</f>
        <v>666196200</v>
      </c>
      <c r="E35" s="8">
        <f t="shared" si="9"/>
        <v>111032540</v>
      </c>
      <c r="F35" s="8">
        <f t="shared" si="9"/>
        <v>93713037.04999998</v>
      </c>
      <c r="G35" s="8">
        <f t="shared" si="9"/>
        <v>-17319502.95</v>
      </c>
      <c r="H35" s="8">
        <f t="shared" si="9"/>
        <v>25249337.98</v>
      </c>
      <c r="I35" s="8">
        <f t="shared" si="9"/>
        <v>724403652.28</v>
      </c>
    </row>
  </sheetData>
  <sheetProtection/>
  <mergeCells count="1">
    <mergeCell ref="A1:I1"/>
  </mergeCells>
  <printOptions/>
  <pageMargins left="0.3937007874015748" right="0.1968503937007874" top="0.1968503937007874" bottom="0.2362204724409449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hiv</cp:lastModifiedBy>
  <cp:lastPrinted>2012-03-21T10:16:10Z</cp:lastPrinted>
  <dcterms:created xsi:type="dcterms:W3CDTF">2012-03-05T07:24:44Z</dcterms:created>
  <dcterms:modified xsi:type="dcterms:W3CDTF">2012-03-21T10:16:14Z</dcterms:modified>
  <cp:category/>
  <cp:version/>
  <cp:contentType/>
  <cp:contentStatus/>
</cp:coreProperties>
</file>