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6" yWindow="252" windowWidth="15456" windowHeight="10320"/>
  </bookViews>
  <sheets>
    <sheet name="Бюджет" sheetId="3" r:id="rId1"/>
  </sheets>
  <definedNames>
    <definedName name="APPT" localSheetId="0">Бюджет!$A$17</definedName>
    <definedName name="FIO" localSheetId="0">Бюджет!$H$17</definedName>
    <definedName name="SIGN" localSheetId="0">Бюджет!$A$17:$J$18</definedName>
  </definedNames>
  <calcPr calcId="124519"/>
</workbook>
</file>

<file path=xl/calcChain.xml><?xml version="1.0" encoding="utf-8"?>
<calcChain xmlns="http://schemas.openxmlformats.org/spreadsheetml/2006/main">
  <c r="D23" i="3"/>
  <c r="D25"/>
  <c r="F10"/>
  <c r="G44" l="1"/>
  <c r="F44"/>
  <c r="D30"/>
  <c r="E30" s="1"/>
  <c r="D33"/>
  <c r="D36"/>
  <c r="D35"/>
  <c r="E35" s="1"/>
  <c r="D41"/>
  <c r="D44"/>
  <c r="E12"/>
  <c r="E13"/>
  <c r="E14"/>
  <c r="E16"/>
  <c r="E17"/>
  <c r="E18"/>
  <c r="E19"/>
  <c r="E20"/>
  <c r="E21"/>
  <c r="E22"/>
  <c r="E23"/>
  <c r="E25"/>
  <c r="E28"/>
  <c r="E31"/>
  <c r="E32"/>
  <c r="E33"/>
  <c r="E34"/>
  <c r="E36"/>
  <c r="E37"/>
  <c r="E38"/>
  <c r="E41"/>
  <c r="E42"/>
  <c r="E43"/>
  <c r="E11"/>
  <c r="E44" l="1"/>
</calcChain>
</file>

<file path=xl/sharedStrings.xml><?xml version="1.0" encoding="utf-8"?>
<sst xmlns="http://schemas.openxmlformats.org/spreadsheetml/2006/main" count="102" uniqueCount="77">
  <si>
    <t>Ассигнования 2012  год</t>
  </si>
  <si>
    <t>Ассигнования 2013  год</t>
  </si>
  <si>
    <t>Ассигнования 2014  год</t>
  </si>
  <si>
    <t>Долгосрочная муниципальная целевая программа "Развитие инвестиционной деятельности на территории Городищенского муниципального района Волгоградской области на 2012-2015 годы"</t>
  </si>
  <si>
    <t>7951700</t>
  </si>
  <si>
    <t>7951710</t>
  </si>
  <si>
    <t>Долгосрочная муниципальная целевая программа "Сохранение и развитие объектов здравоохранения на 2012-2014 годы"</t>
  </si>
  <si>
    <t>7952800</t>
  </si>
  <si>
    <t>Долгосрочная муниципальная целевая программа «Охрана окружающей среды Городищенского муниципального района Волгоградской области на 2012-2016 гг.»</t>
  </si>
  <si>
    <t>7952200</t>
  </si>
  <si>
    <t>Долгосрочная муниципальная целевая программа «Развитие и модернизация сети образовательных учреждений на территории Городищенского муниципального района на 2011-2013 гг.»</t>
  </si>
  <si>
    <t>7951900</t>
  </si>
  <si>
    <t>Долгосрочная районная целевая программа "Развитие агропромышленного комплекса Городищенского муниципального района на 2012-2015 годы"</t>
  </si>
  <si>
    <t>7952300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</si>
  <si>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</si>
  <si>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7951000</t>
  </si>
  <si>
    <t>Муниципальная целевая программа "Обеспечение пожарной безопасности и антитеррорестической защищенности на 2012-2014гг"</t>
  </si>
  <si>
    <t>7952000</t>
  </si>
  <si>
    <t>Муниципальная целевая программа "Патриотическое воспитание и допризывная подготовка молодежи Городищенского муниципального района на 2012-2014 г.г."</t>
  </si>
  <si>
    <t>7952400</t>
  </si>
  <si>
    <t>Муниципальная целевая программа "Развитие отрасли "Образование" на территории Городищенского муниципального района на 2011-2014гг"</t>
  </si>
  <si>
    <t>7952100</t>
  </si>
  <si>
    <t>Муниципальная целевая программа "Функционирование и развитие системы управления Городищенского муниципального района на 2011-2014годы"</t>
  </si>
  <si>
    <t>7951810</t>
  </si>
  <si>
    <t>Муниципальная целевая программа «Функционирование и развитие системы управления Городищенского муниципального района Волгоградской области на 2011-2014 гг.»</t>
  </si>
  <si>
    <t>7951800</t>
  </si>
  <si>
    <t>Муниципальная целевая программа"Сохранение и развитие муниципальных учреждений культуры, спорта и молодежной политики Городищенского муниципального района на 2012-2016годы"</t>
  </si>
  <si>
    <t>7952600</t>
  </si>
  <si>
    <t>Подпрограмма "АНТИ-ВИЧ/СПИД"</t>
  </si>
  <si>
    <t>7950104</t>
  </si>
  <si>
    <t>Подпрограмма "Безопасное материнство"</t>
  </si>
  <si>
    <t>7950302</t>
  </si>
  <si>
    <t>Подпрограмма "Вакцинопрофилактика"</t>
  </si>
  <si>
    <t>7950106</t>
  </si>
  <si>
    <t>Подпрограмма "Здоровый ребенок"</t>
  </si>
  <si>
    <t>7950301</t>
  </si>
  <si>
    <t>Подпрограмма "Неотложные меры по активному выявлению и профилактике туберкулеза"</t>
  </si>
  <si>
    <t>7950102</t>
  </si>
  <si>
    <t>Подпрограмма "Профилактика и лечение артериальной гипертонии"</t>
  </si>
  <si>
    <t>7950107</t>
  </si>
  <si>
    <t>Подпрограмма "Профилактика трансмиссивных инфекций"</t>
  </si>
  <si>
    <t>7950105</t>
  </si>
  <si>
    <t>Подпрограмма "Развитие инвестиционной деятельности на территории Городищенского муниципального района Волгоградской области на 2012-2015 годы"</t>
  </si>
  <si>
    <t>7951720</t>
  </si>
  <si>
    <t>Подпрограмма "Развитие информатизации Городищенского муниципального района Волгоградской области на 2011-2014 годы"</t>
  </si>
  <si>
    <t>7951830</t>
  </si>
  <si>
    <t>Подпрограмма "Сахарный диабет"</t>
  </si>
  <si>
    <t>7950101</t>
  </si>
  <si>
    <t>Подпрограмма "Снижение административных барьеров, оптимизация и повышение качества предоставления государственных муниципальных услуг, в том числе на базе МФЦ предоставления государственных и муниципальных услуг в Городищенском муниципальном районе Волгоградской области на 2011-2014г.г."</t>
  </si>
  <si>
    <t>7951820</t>
  </si>
  <si>
    <t>Программа по энергосбережению и повышению энергетической эффективности Городищенского муниципального района</t>
  </si>
  <si>
    <t>7951600</t>
  </si>
  <si>
    <t>Районная целевая программа "Комплексные меры противодействия наркомании на территории Городищенского муниципального района на 2012-2014 годы"</t>
  </si>
  <si>
    <t>7952700</t>
  </si>
  <si>
    <t>Районная целевая программа "Молодой семье - доступное жильё на 2010-2013г.г."</t>
  </si>
  <si>
    <t>7951200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</si>
  <si>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</si>
  <si>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7950800</t>
  </si>
  <si>
    <t>Районная целевая программа "Профилактика внутрибольничных инфекций"</t>
  </si>
  <si>
    <t>7951500</t>
  </si>
  <si>
    <t>поправки</t>
  </si>
  <si>
    <t>Ассигнования 2012 год</t>
  </si>
  <si>
    <t>1</t>
  </si>
  <si>
    <t>2</t>
  </si>
  <si>
    <t>3</t>
  </si>
  <si>
    <t>4</t>
  </si>
  <si>
    <t>5</t>
  </si>
  <si>
    <t>Приложение № 15</t>
  </si>
  <si>
    <t>к Решению Городищенской районной Думы</t>
  </si>
  <si>
    <t>районных целевых программ на 2012-2014 г.г.</t>
  </si>
  <si>
    <t>Распределение бюджетных ассигнований на реализацию</t>
  </si>
  <si>
    <t>тыс.руб.</t>
  </si>
  <si>
    <t>ВСЕГО</t>
  </si>
  <si>
    <t>Наименование программы</t>
  </si>
  <si>
    <t>Целевая статья расходов</t>
  </si>
  <si>
    <t>Районная целевая программа "Предупреждение и борьба с социально-значимыми заболеваниями"</t>
  </si>
  <si>
    <t>№ 582 от 13.09.2012г.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</si>
</sst>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  <charset val="204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66"/>
  <sheetViews>
    <sheetView showGridLines="0" tabSelected="1" workbookViewId="0">
      <selection activeCell="F4" sqref="F4"/>
    </sheetView>
  </sheetViews>
  <sheetFormatPr defaultRowHeight="12.75" customHeight="1"/>
  <cols>
    <col min="1" max="1" width="35.33203125" customWidth="1"/>
    <col min="2" max="2" width="11.5546875" customWidth="1"/>
    <col min="3" max="4" width="15.44140625" hidden="1" customWidth="1"/>
    <col min="5" max="7" width="15.44140625" customWidth="1"/>
    <col min="8" max="8" width="9.109375" customWidth="1"/>
    <col min="9" max="9" width="13.109375" bestFit="1" customWidth="1"/>
  </cols>
  <sheetData>
    <row r="1" spans="1:12" ht="12.75" customHeight="1">
      <c r="A1" s="3"/>
      <c r="B1" s="3"/>
      <c r="C1" s="3"/>
      <c r="D1" s="3"/>
      <c r="E1" s="13"/>
      <c r="F1" s="14"/>
      <c r="G1" s="15" t="s">
        <v>67</v>
      </c>
      <c r="H1" s="1"/>
      <c r="I1" s="1"/>
      <c r="J1" s="1"/>
      <c r="K1" s="1"/>
      <c r="L1" s="1"/>
    </row>
    <row r="2" spans="1:12" ht="12.75" customHeight="1">
      <c r="A2" s="2"/>
      <c r="B2" s="1"/>
      <c r="C2" s="1"/>
      <c r="D2" s="1"/>
      <c r="E2" s="18" t="s">
        <v>68</v>
      </c>
      <c r="F2" s="18"/>
      <c r="G2" s="18"/>
      <c r="H2" s="1"/>
      <c r="I2" s="1"/>
      <c r="J2" s="1"/>
      <c r="K2" s="1"/>
      <c r="L2" s="1"/>
    </row>
    <row r="3" spans="1:12" ht="13.2">
      <c r="A3" s="1"/>
      <c r="B3" s="1"/>
      <c r="C3" s="1"/>
      <c r="D3" s="1"/>
      <c r="E3" s="14"/>
      <c r="F3" s="18" t="s">
        <v>76</v>
      </c>
      <c r="G3" s="18"/>
      <c r="H3" s="1"/>
      <c r="I3" s="1"/>
      <c r="J3" s="1"/>
      <c r="K3" s="1"/>
      <c r="L3" s="1"/>
    </row>
    <row r="4" spans="1:12" ht="23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6">
      <c r="A5" s="19" t="s">
        <v>70</v>
      </c>
      <c r="B5" s="19"/>
      <c r="C5" s="19"/>
      <c r="D5" s="19"/>
      <c r="E5" s="19"/>
      <c r="F5" s="19"/>
      <c r="G5" s="19"/>
      <c r="H5" s="1"/>
      <c r="I5" s="1"/>
      <c r="J5" s="1"/>
      <c r="K5" s="1"/>
      <c r="L5" s="1"/>
    </row>
    <row r="6" spans="1:12" ht="15.6">
      <c r="A6" s="19" t="s">
        <v>69</v>
      </c>
      <c r="B6" s="19"/>
      <c r="C6" s="19"/>
      <c r="D6" s="19"/>
      <c r="E6" s="19"/>
      <c r="F6" s="19"/>
      <c r="G6" s="19"/>
      <c r="H6" s="1"/>
      <c r="I6" s="1"/>
      <c r="J6" s="1"/>
      <c r="K6" s="1"/>
      <c r="L6" s="1"/>
    </row>
    <row r="7" spans="1:12" ht="29.25" customHeight="1">
      <c r="A7" s="1"/>
      <c r="B7" s="1"/>
      <c r="C7" s="1"/>
      <c r="D7" s="1"/>
      <c r="E7" s="1"/>
      <c r="F7" s="1"/>
      <c r="G7" s="15" t="s">
        <v>71</v>
      </c>
      <c r="H7" s="1"/>
      <c r="I7" s="1"/>
      <c r="J7" s="1"/>
      <c r="K7" s="1"/>
      <c r="L7" s="1"/>
    </row>
    <row r="8" spans="1:12" ht="39.6">
      <c r="A8" s="4" t="s">
        <v>73</v>
      </c>
      <c r="B8" s="4" t="s">
        <v>74</v>
      </c>
      <c r="C8" s="4" t="s">
        <v>0</v>
      </c>
      <c r="D8" s="4" t="s">
        <v>60</v>
      </c>
      <c r="E8" s="4" t="s">
        <v>61</v>
      </c>
      <c r="F8" s="4" t="s">
        <v>1</v>
      </c>
      <c r="G8" s="4" t="s">
        <v>2</v>
      </c>
    </row>
    <row r="9" spans="1:12" ht="13.2">
      <c r="A9" s="4" t="s">
        <v>62</v>
      </c>
      <c r="B9" s="4" t="s">
        <v>63</v>
      </c>
      <c r="C9" s="4"/>
      <c r="D9" s="4"/>
      <c r="E9" s="4" t="s">
        <v>64</v>
      </c>
      <c r="F9" s="4" t="s">
        <v>65</v>
      </c>
      <c r="G9" s="4" t="s">
        <v>66</v>
      </c>
    </row>
    <row r="10" spans="1:12" ht="39.6">
      <c r="A10" s="16" t="s">
        <v>75</v>
      </c>
      <c r="B10" s="17">
        <v>7950100</v>
      </c>
      <c r="C10" s="4"/>
      <c r="D10" s="4"/>
      <c r="E10" s="10">
        <v>1669.5</v>
      </c>
      <c r="F10" s="10">
        <f>SUM(F11:F16)</f>
        <v>1611.2000000000003</v>
      </c>
      <c r="G10" s="10"/>
    </row>
    <row r="11" spans="1:12" ht="13.2">
      <c r="A11" s="8" t="s">
        <v>46</v>
      </c>
      <c r="B11" s="9" t="s">
        <v>47</v>
      </c>
      <c r="C11" s="10">
        <v>724.2</v>
      </c>
      <c r="D11" s="10"/>
      <c r="E11" s="10">
        <f>C11+D11</f>
        <v>724.2</v>
      </c>
      <c r="F11" s="10">
        <v>862</v>
      </c>
      <c r="G11" s="10"/>
    </row>
    <row r="12" spans="1:12" ht="39.6">
      <c r="A12" s="8" t="s">
        <v>36</v>
      </c>
      <c r="B12" s="9" t="s">
        <v>37</v>
      </c>
      <c r="C12" s="10">
        <v>212.1</v>
      </c>
      <c r="D12" s="10"/>
      <c r="E12" s="10">
        <f t="shared" ref="E12:E43" si="0">C12+D12</f>
        <v>212.1</v>
      </c>
      <c r="F12" s="10">
        <v>228</v>
      </c>
      <c r="G12" s="10"/>
    </row>
    <row r="13" spans="1:12" ht="13.2">
      <c r="A13" s="8" t="s">
        <v>28</v>
      </c>
      <c r="B13" s="9" t="s">
        <v>29</v>
      </c>
      <c r="C13" s="10">
        <v>121.7</v>
      </c>
      <c r="D13" s="10"/>
      <c r="E13" s="10">
        <f t="shared" si="0"/>
        <v>121.7</v>
      </c>
      <c r="F13" s="10">
        <v>130</v>
      </c>
      <c r="G13" s="10"/>
    </row>
    <row r="14" spans="1:12" ht="26.4">
      <c r="A14" s="8" t="s">
        <v>40</v>
      </c>
      <c r="B14" s="9" t="s">
        <v>41</v>
      </c>
      <c r="C14" s="10">
        <v>145.1</v>
      </c>
      <c r="D14" s="10"/>
      <c r="E14" s="10">
        <f t="shared" si="0"/>
        <v>145.1</v>
      </c>
      <c r="F14" s="10">
        <v>155.9</v>
      </c>
      <c r="G14" s="10"/>
    </row>
    <row r="15" spans="1:12" ht="13.2">
      <c r="A15" s="8" t="s">
        <v>32</v>
      </c>
      <c r="B15" s="9" t="s">
        <v>33</v>
      </c>
      <c r="C15" s="10">
        <v>207.4</v>
      </c>
      <c r="D15" s="10"/>
      <c r="E15" s="10">
        <v>207.4</v>
      </c>
      <c r="F15" s="10">
        <v>223.9</v>
      </c>
      <c r="G15" s="10"/>
    </row>
    <row r="16" spans="1:12" ht="26.4">
      <c r="A16" s="8" t="s">
        <v>38</v>
      </c>
      <c r="B16" s="9" t="s">
        <v>39</v>
      </c>
      <c r="C16" s="10">
        <v>258.89999999999998</v>
      </c>
      <c r="D16" s="10"/>
      <c r="E16" s="10">
        <f t="shared" si="0"/>
        <v>258.89999999999998</v>
      </c>
      <c r="F16" s="10">
        <v>11.4</v>
      </c>
      <c r="G16" s="10"/>
    </row>
    <row r="17" spans="1:7" ht="13.2">
      <c r="A17" s="8" t="s">
        <v>34</v>
      </c>
      <c r="B17" s="9" t="s">
        <v>35</v>
      </c>
      <c r="C17" s="10">
        <v>388.1</v>
      </c>
      <c r="D17" s="10"/>
      <c r="E17" s="10">
        <f t="shared" si="0"/>
        <v>388.1</v>
      </c>
      <c r="F17" s="10">
        <v>422.2</v>
      </c>
      <c r="G17" s="10"/>
    </row>
    <row r="18" spans="1:7" ht="13.2">
      <c r="A18" s="8" t="s">
        <v>30</v>
      </c>
      <c r="B18" s="9" t="s">
        <v>31</v>
      </c>
      <c r="C18" s="10">
        <v>261.60000000000002</v>
      </c>
      <c r="D18" s="10"/>
      <c r="E18" s="10">
        <f t="shared" si="0"/>
        <v>261.60000000000002</v>
      </c>
      <c r="F18" s="10">
        <v>284.3</v>
      </c>
      <c r="G18" s="10"/>
    </row>
    <row r="19" spans="1:7" ht="66">
      <c r="A19" s="8" t="s">
        <v>56</v>
      </c>
      <c r="B19" s="9" t="s">
        <v>57</v>
      </c>
      <c r="C19" s="10">
        <v>2036</v>
      </c>
      <c r="D19" s="10"/>
      <c r="E19" s="10">
        <f t="shared" si="0"/>
        <v>2036</v>
      </c>
      <c r="F19" s="10"/>
      <c r="G19" s="10"/>
    </row>
    <row r="20" spans="1:7" ht="52.8">
      <c r="A20" s="8" t="s">
        <v>14</v>
      </c>
      <c r="B20" s="9" t="s">
        <v>15</v>
      </c>
      <c r="C20" s="10">
        <v>244.2</v>
      </c>
      <c r="D20" s="10"/>
      <c r="E20" s="10">
        <f t="shared" si="0"/>
        <v>244.2</v>
      </c>
      <c r="F20" s="10">
        <v>372.8</v>
      </c>
      <c r="G20" s="10"/>
    </row>
    <row r="21" spans="1:7" ht="39.6">
      <c r="A21" s="8" t="s">
        <v>54</v>
      </c>
      <c r="B21" s="9" t="s">
        <v>55</v>
      </c>
      <c r="C21" s="10">
        <v>968.8</v>
      </c>
      <c r="D21" s="10"/>
      <c r="E21" s="10">
        <f t="shared" si="0"/>
        <v>968.8</v>
      </c>
      <c r="F21" s="10">
        <v>1372.4</v>
      </c>
      <c r="G21" s="10"/>
    </row>
    <row r="22" spans="1:7" ht="39.6">
      <c r="A22" s="8" t="s">
        <v>58</v>
      </c>
      <c r="B22" s="9" t="s">
        <v>59</v>
      </c>
      <c r="C22" s="10">
        <v>2694.4</v>
      </c>
      <c r="D22" s="10"/>
      <c r="E22" s="10">
        <f t="shared" si="0"/>
        <v>2694.4</v>
      </c>
      <c r="F22" s="10">
        <v>2900</v>
      </c>
      <c r="G22" s="10"/>
    </row>
    <row r="23" spans="1:7" ht="52.8">
      <c r="A23" s="8" t="s">
        <v>50</v>
      </c>
      <c r="B23" s="9" t="s">
        <v>51</v>
      </c>
      <c r="C23" s="10">
        <v>4280.7</v>
      </c>
      <c r="D23" s="11">
        <f>99+875</f>
        <v>974</v>
      </c>
      <c r="E23" s="10">
        <f t="shared" si="0"/>
        <v>5254.7</v>
      </c>
      <c r="F23" s="10">
        <v>800</v>
      </c>
      <c r="G23" s="10">
        <v>2300</v>
      </c>
    </row>
    <row r="24" spans="1:7" ht="79.2">
      <c r="A24" s="8" t="s">
        <v>3</v>
      </c>
      <c r="B24" s="9" t="s">
        <v>4</v>
      </c>
      <c r="C24" s="10"/>
      <c r="D24" s="10"/>
      <c r="E24" s="10">
        <v>4383.8999999999996</v>
      </c>
      <c r="F24" s="10">
        <v>2460</v>
      </c>
      <c r="G24" s="10">
        <v>5781.6</v>
      </c>
    </row>
    <row r="25" spans="1:7" ht="79.2">
      <c r="A25" s="8" t="s">
        <v>3</v>
      </c>
      <c r="B25" s="9" t="s">
        <v>5</v>
      </c>
      <c r="C25" s="10">
        <v>4243.8999999999996</v>
      </c>
      <c r="D25" s="11">
        <f>100</f>
        <v>100</v>
      </c>
      <c r="E25" s="10">
        <f t="shared" si="0"/>
        <v>4343.8999999999996</v>
      </c>
      <c r="F25" s="10">
        <v>2450</v>
      </c>
      <c r="G25" s="10">
        <v>5771.6</v>
      </c>
    </row>
    <row r="26" spans="1:7" ht="39.6">
      <c r="A26" s="4" t="s">
        <v>73</v>
      </c>
      <c r="B26" s="4" t="s">
        <v>74</v>
      </c>
      <c r="C26" s="4" t="s">
        <v>0</v>
      </c>
      <c r="D26" s="4" t="s">
        <v>60</v>
      </c>
      <c r="E26" s="4" t="s">
        <v>61</v>
      </c>
      <c r="F26" s="4" t="s">
        <v>1</v>
      </c>
      <c r="G26" s="4" t="s">
        <v>2</v>
      </c>
    </row>
    <row r="27" spans="1:7" ht="13.2">
      <c r="A27" s="4" t="s">
        <v>62</v>
      </c>
      <c r="B27" s="4" t="s">
        <v>63</v>
      </c>
      <c r="C27" s="4"/>
      <c r="D27" s="4"/>
      <c r="E27" s="4" t="s">
        <v>64</v>
      </c>
      <c r="F27" s="4" t="s">
        <v>65</v>
      </c>
      <c r="G27" s="4" t="s">
        <v>66</v>
      </c>
    </row>
    <row r="28" spans="1:7" ht="66">
      <c r="A28" s="8" t="s">
        <v>42</v>
      </c>
      <c r="B28" s="9" t="s">
        <v>43</v>
      </c>
      <c r="C28" s="10">
        <v>50</v>
      </c>
      <c r="D28" s="10">
        <v>-10</v>
      </c>
      <c r="E28" s="10">
        <f t="shared" si="0"/>
        <v>40</v>
      </c>
      <c r="F28" s="10">
        <v>10</v>
      </c>
      <c r="G28" s="10">
        <v>10</v>
      </c>
    </row>
    <row r="29" spans="1:7" ht="66">
      <c r="A29" s="8" t="s">
        <v>24</v>
      </c>
      <c r="B29" s="9" t="s">
        <v>25</v>
      </c>
      <c r="C29" s="10"/>
      <c r="D29" s="10"/>
      <c r="E29" s="10">
        <v>69270.899999999994</v>
      </c>
      <c r="F29" s="10">
        <v>56342.2</v>
      </c>
      <c r="G29" s="10">
        <v>56510.3</v>
      </c>
    </row>
    <row r="30" spans="1:7" ht="66">
      <c r="A30" s="8" t="s">
        <v>22</v>
      </c>
      <c r="B30" s="9" t="s">
        <v>23</v>
      </c>
      <c r="C30" s="10">
        <v>59683.3</v>
      </c>
      <c r="D30" s="11">
        <f>150+203.2+112.6-79.2+79.2-99</f>
        <v>366.79999999999995</v>
      </c>
      <c r="E30" s="10">
        <f t="shared" si="0"/>
        <v>60050.100000000006</v>
      </c>
      <c r="F30" s="10">
        <v>51208.7</v>
      </c>
      <c r="G30" s="10">
        <v>51540.2</v>
      </c>
    </row>
    <row r="31" spans="1:7" ht="105.6">
      <c r="A31" s="12" t="s">
        <v>48</v>
      </c>
      <c r="B31" s="9" t="s">
        <v>49</v>
      </c>
      <c r="C31" s="10">
        <v>6896.7</v>
      </c>
      <c r="D31" s="11">
        <v>-79.2</v>
      </c>
      <c r="E31" s="10">
        <f t="shared" si="0"/>
        <v>6817.5</v>
      </c>
      <c r="F31" s="10">
        <v>3405.2</v>
      </c>
      <c r="G31" s="10">
        <v>3112.5</v>
      </c>
    </row>
    <row r="32" spans="1:7" ht="52.8">
      <c r="A32" s="8" t="s">
        <v>44</v>
      </c>
      <c r="B32" s="9" t="s">
        <v>45</v>
      </c>
      <c r="C32" s="10">
        <v>2403.3000000000002</v>
      </c>
      <c r="D32" s="10"/>
      <c r="E32" s="10">
        <f t="shared" si="0"/>
        <v>2403.3000000000002</v>
      </c>
      <c r="F32" s="10">
        <v>1728.3</v>
      </c>
      <c r="G32" s="10">
        <v>1857.6</v>
      </c>
    </row>
    <row r="33" spans="1:7" ht="66">
      <c r="A33" s="8" t="s">
        <v>10</v>
      </c>
      <c r="B33" s="9" t="s">
        <v>11</v>
      </c>
      <c r="C33" s="10">
        <v>3650</v>
      </c>
      <c r="D33" s="11">
        <f>-1450-300-700-100</f>
        <v>-2550</v>
      </c>
      <c r="E33" s="10">
        <f t="shared" si="0"/>
        <v>1100</v>
      </c>
      <c r="F33" s="10">
        <v>7450</v>
      </c>
      <c r="G33" s="10"/>
    </row>
    <row r="34" spans="1:7" ht="52.8">
      <c r="A34" s="8" t="s">
        <v>16</v>
      </c>
      <c r="B34" s="9" t="s">
        <v>17</v>
      </c>
      <c r="C34" s="10">
        <v>7097.4</v>
      </c>
      <c r="D34" s="10"/>
      <c r="E34" s="10">
        <f t="shared" si="0"/>
        <v>7097.4</v>
      </c>
      <c r="F34" s="10">
        <v>4678</v>
      </c>
      <c r="G34" s="10">
        <v>4779</v>
      </c>
    </row>
    <row r="35" spans="1:7" ht="52.8">
      <c r="A35" s="8" t="s">
        <v>20</v>
      </c>
      <c r="B35" s="9" t="s">
        <v>21</v>
      </c>
      <c r="C35" s="10">
        <v>159541.29999999999</v>
      </c>
      <c r="D35" s="11">
        <f>1050+400+500+175+300</f>
        <v>2425</v>
      </c>
      <c r="E35" s="10">
        <f t="shared" si="0"/>
        <v>161966.29999999999</v>
      </c>
      <c r="F35" s="10">
        <v>154939.6</v>
      </c>
      <c r="G35" s="10">
        <v>154939.6</v>
      </c>
    </row>
    <row r="36" spans="1:7" ht="52.8">
      <c r="A36" s="8" t="s">
        <v>8</v>
      </c>
      <c r="B36" s="9" t="s">
        <v>9</v>
      </c>
      <c r="C36" s="10">
        <v>498.1</v>
      </c>
      <c r="D36" s="11">
        <f>200-200</f>
        <v>0</v>
      </c>
      <c r="E36" s="10">
        <f t="shared" si="0"/>
        <v>498.1</v>
      </c>
      <c r="F36" s="10">
        <v>200</v>
      </c>
      <c r="G36" s="10">
        <v>200</v>
      </c>
    </row>
    <row r="37" spans="1:7" ht="66">
      <c r="A37" s="8" t="s">
        <v>12</v>
      </c>
      <c r="B37" s="9" t="s">
        <v>13</v>
      </c>
      <c r="C37" s="10">
        <v>200</v>
      </c>
      <c r="D37" s="10"/>
      <c r="E37" s="10">
        <f t="shared" si="0"/>
        <v>200</v>
      </c>
      <c r="F37" s="10"/>
      <c r="G37" s="10"/>
    </row>
    <row r="38" spans="1:7" ht="66">
      <c r="A38" s="8" t="s">
        <v>18</v>
      </c>
      <c r="B38" s="9" t="s">
        <v>19</v>
      </c>
      <c r="C38" s="10">
        <v>1658.8</v>
      </c>
      <c r="D38" s="11">
        <v>40</v>
      </c>
      <c r="E38" s="10">
        <f t="shared" si="0"/>
        <v>1698.8</v>
      </c>
      <c r="F38" s="10">
        <v>1528.2</v>
      </c>
      <c r="G38" s="10">
        <v>1539.2</v>
      </c>
    </row>
    <row r="39" spans="1:7" ht="39.6">
      <c r="A39" s="4" t="s">
        <v>73</v>
      </c>
      <c r="B39" s="4" t="s">
        <v>74</v>
      </c>
      <c r="C39" s="4" t="s">
        <v>0</v>
      </c>
      <c r="D39" s="4" t="s">
        <v>60</v>
      </c>
      <c r="E39" s="4" t="s">
        <v>61</v>
      </c>
      <c r="F39" s="4" t="s">
        <v>1</v>
      </c>
      <c r="G39" s="4" t="s">
        <v>2</v>
      </c>
    </row>
    <row r="40" spans="1:7" ht="13.2">
      <c r="A40" s="4" t="s">
        <v>62</v>
      </c>
      <c r="B40" s="4" t="s">
        <v>63</v>
      </c>
      <c r="C40" s="4"/>
      <c r="D40" s="4"/>
      <c r="E40" s="4" t="s">
        <v>64</v>
      </c>
      <c r="F40" s="4" t="s">
        <v>65</v>
      </c>
      <c r="G40" s="4" t="s">
        <v>66</v>
      </c>
    </row>
    <row r="41" spans="1:7" ht="79.2">
      <c r="A41" s="8" t="s">
        <v>26</v>
      </c>
      <c r="B41" s="9" t="s">
        <v>27</v>
      </c>
      <c r="C41" s="10">
        <v>51223.7</v>
      </c>
      <c r="D41" s="11">
        <f>400+280+255+1446.5</f>
        <v>2381.5</v>
      </c>
      <c r="E41" s="10">
        <f t="shared" si="0"/>
        <v>53605.2</v>
      </c>
      <c r="F41" s="10">
        <v>50701.599999999999</v>
      </c>
      <c r="G41" s="10">
        <v>50936.5</v>
      </c>
    </row>
    <row r="42" spans="1:7" ht="66">
      <c r="A42" s="8" t="s">
        <v>52</v>
      </c>
      <c r="B42" s="9" t="s">
        <v>53</v>
      </c>
      <c r="C42" s="10">
        <v>131</v>
      </c>
      <c r="D42" s="10"/>
      <c r="E42" s="10">
        <f t="shared" si="0"/>
        <v>131</v>
      </c>
      <c r="F42" s="10">
        <v>133.5</v>
      </c>
      <c r="G42" s="10">
        <v>141</v>
      </c>
    </row>
    <row r="43" spans="1:7" ht="52.8">
      <c r="A43" s="8" t="s">
        <v>6</v>
      </c>
      <c r="B43" s="9" t="s">
        <v>7</v>
      </c>
      <c r="C43" s="10">
        <v>83159.100000000006</v>
      </c>
      <c r="D43" s="10"/>
      <c r="E43" s="10">
        <f t="shared" si="0"/>
        <v>83159.100000000006</v>
      </c>
      <c r="F43" s="10">
        <v>60759.4</v>
      </c>
      <c r="G43" s="10">
        <v>69749</v>
      </c>
    </row>
    <row r="44" spans="1:7" ht="13.2">
      <c r="A44" s="5" t="s">
        <v>72</v>
      </c>
      <c r="B44" s="6"/>
      <c r="C44" s="7">
        <v>392979.8</v>
      </c>
      <c r="D44" s="7">
        <f>SUM(D11:D43)</f>
        <v>3648.1</v>
      </c>
      <c r="E44" s="7">
        <f>SUM(E11:E43)-E30-E31-E32-E25-E28</f>
        <v>396627.89999999997</v>
      </c>
      <c r="F44" s="7">
        <f>SUM(F11:F43)-F30-F31-F32-F25-F28</f>
        <v>346955.4</v>
      </c>
      <c r="G44" s="7">
        <f>SUM(G11:G43)-G30-G31-G32-G25-G28</f>
        <v>346876.20000000007</v>
      </c>
    </row>
    <row r="45" spans="1:7" ht="13.2">
      <c r="A45" s="1"/>
    </row>
    <row r="46" spans="1:7" ht="13.2">
      <c r="A46" s="1"/>
    </row>
    <row r="65" ht="42.75" customHeight="1"/>
    <row r="66" ht="42.75" customHeight="1"/>
  </sheetData>
  <sortState ref="A13:E42">
    <sortCondition ref="B12"/>
  </sortState>
  <mergeCells count="4">
    <mergeCell ref="E2:G2"/>
    <mergeCell ref="F3:G3"/>
    <mergeCell ref="A5:G5"/>
    <mergeCell ref="A6:G6"/>
  </mergeCells>
  <pageMargins left="0.81" right="0.27" top="0.57999999999999996" bottom="0.56999999999999995" header="0.37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sds</cp:lastModifiedBy>
  <cp:lastPrinted>2012-09-05T12:50:30Z</cp:lastPrinted>
  <dcterms:created xsi:type="dcterms:W3CDTF">2002-03-11T10:22:12Z</dcterms:created>
  <dcterms:modified xsi:type="dcterms:W3CDTF">2012-09-18T06:39:57Z</dcterms:modified>
</cp:coreProperties>
</file>